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tatistiken\"/>
    </mc:Choice>
  </mc:AlternateContent>
  <bookViews>
    <workbookView xWindow="120" yWindow="120" windowWidth="24915" windowHeight="11820"/>
  </bookViews>
  <sheets>
    <sheet name="(1) Gesamtstatistik" sheetId="1" r:id="rId1"/>
    <sheet name="(6.1) Fz-arten n.Benutz 1.HJ " sheetId="2" r:id="rId2"/>
    <sheet name="(6.2) Fz-arten n.Benutz 2.HJ " sheetId="3" r:id="rId3"/>
    <sheet name="(14) Antriebsarten " sheetId="4" r:id="rId4"/>
    <sheet name="(15) Schadstoffarmstufen" sheetId="5" r:id="rId5"/>
    <sheet name="Schadstoffarmstufen Diesel" sheetId="11" r:id="rId6"/>
    <sheet name="(15.8) Euro 6 Fahrzeuge" sheetId="12" r:id="rId7"/>
    <sheet name="(20) Farben" sheetId="7" r:id="rId8"/>
    <sheet name="(24) Zul.nach Postleitzahlen" sheetId="8" r:id="rId9"/>
    <sheet name="(29) Hersteller motorisierte Fz" sheetId="9" r:id="rId10"/>
    <sheet name="(29.1) Hersteller Anhänger" sheetId="10" r:id="rId11"/>
  </sheets>
  <calcPr calcId="162913"/>
</workbook>
</file>

<file path=xl/calcChain.xml><?xml version="1.0" encoding="utf-8"?>
<calcChain xmlns="http://schemas.openxmlformats.org/spreadsheetml/2006/main">
  <c r="H31" i="12" l="1"/>
  <c r="O31" i="12" s="1"/>
  <c r="H29" i="12"/>
  <c r="O29" i="12" s="1"/>
  <c r="H27" i="12"/>
  <c r="O27" i="12" s="1"/>
  <c r="H25" i="12"/>
  <c r="O25" i="12" s="1"/>
  <c r="H23" i="12"/>
  <c r="O23" i="12" s="1"/>
  <c r="H21" i="12"/>
  <c r="O21" i="12" s="1"/>
  <c r="H19" i="12"/>
  <c r="O19" i="12" s="1"/>
  <c r="H17" i="12"/>
  <c r="O17" i="12" s="1"/>
  <c r="H15" i="12"/>
  <c r="O15" i="12" s="1"/>
  <c r="H13" i="12"/>
  <c r="O13" i="12" s="1"/>
  <c r="H11" i="12"/>
  <c r="O11" i="12" s="1"/>
  <c r="H9" i="12"/>
  <c r="O9" i="12" s="1"/>
  <c r="U32" i="11"/>
  <c r="O29" i="11"/>
  <c r="O27" i="11"/>
  <c r="O25" i="11"/>
  <c r="O23" i="11"/>
  <c r="O21" i="11"/>
  <c r="O19" i="11"/>
  <c r="O17" i="11"/>
  <c r="O15" i="11"/>
  <c r="O13" i="11"/>
  <c r="O11" i="11"/>
  <c r="O9" i="11"/>
  <c r="O7" i="11"/>
  <c r="R37" i="8" l="1"/>
  <c r="Q37" i="8"/>
  <c r="P37" i="8"/>
  <c r="O37" i="8"/>
  <c r="N37" i="8"/>
  <c r="M37" i="8"/>
  <c r="L37" i="8"/>
  <c r="K37" i="8"/>
  <c r="J37" i="8"/>
  <c r="I37" i="8"/>
  <c r="H37" i="8"/>
  <c r="G37" i="8"/>
  <c r="R36" i="8"/>
  <c r="Q36" i="8"/>
  <c r="P36" i="8"/>
  <c r="O36" i="8"/>
  <c r="N36" i="8"/>
  <c r="M36" i="8"/>
  <c r="L36" i="8"/>
  <c r="K36" i="8"/>
  <c r="J36" i="8"/>
  <c r="I36" i="8"/>
  <c r="H36" i="8"/>
  <c r="G36" i="8"/>
  <c r="R35" i="8"/>
  <c r="Q35" i="8"/>
  <c r="P35" i="8"/>
  <c r="O35" i="8"/>
  <c r="N35" i="8"/>
  <c r="M35" i="8"/>
  <c r="L35" i="8"/>
  <c r="K35" i="8"/>
  <c r="J35" i="8"/>
  <c r="I35" i="8"/>
  <c r="H35" i="8"/>
  <c r="G35" i="8"/>
  <c r="R34" i="8"/>
  <c r="Q34" i="8"/>
  <c r="P34" i="8"/>
  <c r="O34" i="8"/>
  <c r="N34" i="8"/>
  <c r="M34" i="8"/>
  <c r="L34" i="8"/>
  <c r="K34" i="8"/>
  <c r="J34" i="8"/>
  <c r="I34" i="8"/>
  <c r="H34" i="8"/>
  <c r="G34" i="8"/>
  <c r="N35" i="7"/>
  <c r="N32" i="7"/>
  <c r="O29" i="7"/>
  <c r="N29" i="7"/>
  <c r="N26" i="7"/>
  <c r="N23" i="7"/>
  <c r="N20" i="7"/>
  <c r="N17" i="7"/>
  <c r="N14" i="7"/>
  <c r="N11" i="7"/>
  <c r="N8" i="7"/>
  <c r="N5" i="7"/>
  <c r="S32" i="5"/>
  <c r="L29" i="5"/>
  <c r="L27" i="5"/>
  <c r="L25" i="5"/>
  <c r="L23" i="5"/>
  <c r="L21" i="5"/>
  <c r="L19" i="5"/>
  <c r="L17" i="5"/>
  <c r="L15" i="5"/>
  <c r="L13" i="5"/>
  <c r="L11" i="5"/>
  <c r="L9" i="5"/>
  <c r="L7" i="5"/>
  <c r="BG32" i="4"/>
  <c r="U31" i="4"/>
  <c r="BH29" i="4"/>
  <c r="P36" i="4"/>
  <c r="AM36" i="4" s="1"/>
  <c r="BH27" i="4"/>
  <c r="BH25" i="4"/>
  <c r="BH23" i="4"/>
  <c r="BH21" i="4"/>
  <c r="L36" i="4"/>
  <c r="AI36" i="4" s="1"/>
  <c r="BD36" i="4" s="1"/>
  <c r="BH19" i="4"/>
  <c r="BH17" i="4"/>
  <c r="BH15" i="4"/>
  <c r="BH13" i="4"/>
  <c r="H36" i="4"/>
  <c r="AE36" i="4" s="1"/>
  <c r="AV36" i="4" s="1"/>
  <c r="BH11" i="4"/>
  <c r="BH9" i="4"/>
  <c r="BH7" i="4"/>
  <c r="Q55" i="3"/>
  <c r="O48" i="3"/>
  <c r="N48" i="3"/>
  <c r="M48" i="3"/>
  <c r="L48" i="3"/>
  <c r="K48" i="3"/>
  <c r="J48" i="3"/>
  <c r="I48" i="3"/>
  <c r="H48" i="3"/>
  <c r="G48" i="3"/>
  <c r="F48" i="3"/>
  <c r="E48" i="3"/>
  <c r="P47" i="3"/>
  <c r="P46" i="3"/>
  <c r="Q47" i="3" s="1"/>
  <c r="P45" i="3"/>
  <c r="P44" i="3"/>
  <c r="Q45" i="3" s="1"/>
  <c r="P43" i="3"/>
  <c r="O41" i="3"/>
  <c r="N41" i="3"/>
  <c r="M41" i="3"/>
  <c r="L41" i="3"/>
  <c r="K41" i="3"/>
  <c r="J41" i="3"/>
  <c r="I41" i="3"/>
  <c r="H41" i="3"/>
  <c r="G41" i="3"/>
  <c r="F41" i="3"/>
  <c r="E41" i="3"/>
  <c r="P40" i="3"/>
  <c r="P39" i="3"/>
  <c r="P38" i="3"/>
  <c r="P37" i="3"/>
  <c r="P36" i="3"/>
  <c r="O34" i="3"/>
  <c r="N34" i="3"/>
  <c r="M34" i="3"/>
  <c r="L34" i="3"/>
  <c r="K34" i="3"/>
  <c r="J34" i="3"/>
  <c r="I34" i="3"/>
  <c r="H34" i="3"/>
  <c r="G34" i="3"/>
  <c r="F34" i="3"/>
  <c r="E34" i="3"/>
  <c r="P33" i="3"/>
  <c r="P32" i="3"/>
  <c r="P31" i="3"/>
  <c r="P30" i="3"/>
  <c r="P29" i="3"/>
  <c r="Q29" i="3" s="1"/>
  <c r="O27" i="3"/>
  <c r="N27" i="3"/>
  <c r="M27" i="3"/>
  <c r="L27" i="3"/>
  <c r="K27" i="3"/>
  <c r="J27" i="3"/>
  <c r="I27" i="3"/>
  <c r="H27" i="3"/>
  <c r="G27" i="3"/>
  <c r="F27" i="3"/>
  <c r="E27" i="3"/>
  <c r="P26" i="3"/>
  <c r="P25" i="3"/>
  <c r="P24" i="3"/>
  <c r="P23" i="3"/>
  <c r="Q24" i="3" s="1"/>
  <c r="P22" i="3"/>
  <c r="O20" i="3"/>
  <c r="N20" i="3"/>
  <c r="M20" i="3"/>
  <c r="L20" i="3"/>
  <c r="K20" i="3"/>
  <c r="J20" i="3"/>
  <c r="I20" i="3"/>
  <c r="H20" i="3"/>
  <c r="G20" i="3"/>
  <c r="F20" i="3"/>
  <c r="E20" i="3"/>
  <c r="P19" i="3"/>
  <c r="P18" i="3"/>
  <c r="P17" i="3"/>
  <c r="P16" i="3"/>
  <c r="Q17" i="3" s="1"/>
  <c r="P15" i="3"/>
  <c r="O12" i="3"/>
  <c r="N12" i="3"/>
  <c r="M12" i="3"/>
  <c r="L12" i="3"/>
  <c r="K12" i="3"/>
  <c r="J12" i="3"/>
  <c r="I12" i="3"/>
  <c r="H12" i="3"/>
  <c r="G12" i="3"/>
  <c r="F12" i="3"/>
  <c r="E12" i="3"/>
  <c r="P11" i="3"/>
  <c r="P10" i="3"/>
  <c r="P9" i="3"/>
  <c r="P8" i="3"/>
  <c r="Q7" i="3"/>
  <c r="P7" i="3"/>
  <c r="Q55" i="2"/>
  <c r="O48" i="2"/>
  <c r="N48" i="2"/>
  <c r="M48" i="2"/>
  <c r="L48" i="2"/>
  <c r="K48" i="2"/>
  <c r="J48" i="2"/>
  <c r="I48" i="2"/>
  <c r="H48" i="2"/>
  <c r="G48" i="2"/>
  <c r="F48" i="2"/>
  <c r="E48" i="2"/>
  <c r="P47" i="2"/>
  <c r="P46" i="2"/>
  <c r="P45" i="2"/>
  <c r="P44" i="2"/>
  <c r="P43" i="2"/>
  <c r="Q43" i="2" s="1"/>
  <c r="O41" i="2"/>
  <c r="N41" i="2"/>
  <c r="M41" i="2"/>
  <c r="L41" i="2"/>
  <c r="K41" i="2"/>
  <c r="J41" i="2"/>
  <c r="I41" i="2"/>
  <c r="H41" i="2"/>
  <c r="G41" i="2"/>
  <c r="F41" i="2"/>
  <c r="E41" i="2"/>
  <c r="P40" i="2"/>
  <c r="P39" i="2"/>
  <c r="Q40" i="2" s="1"/>
  <c r="P38" i="2"/>
  <c r="P37" i="2"/>
  <c r="Q38" i="2" s="1"/>
  <c r="P36" i="2"/>
  <c r="O34" i="2"/>
  <c r="N34" i="2"/>
  <c r="M34" i="2"/>
  <c r="L34" i="2"/>
  <c r="K34" i="2"/>
  <c r="J34" i="2"/>
  <c r="I34" i="2"/>
  <c r="H34" i="2"/>
  <c r="G34" i="2"/>
  <c r="F34" i="2"/>
  <c r="E34" i="2"/>
  <c r="P33" i="2"/>
  <c r="P32" i="2"/>
  <c r="Q33" i="2" s="1"/>
  <c r="P31" i="2"/>
  <c r="P30" i="2"/>
  <c r="Q31" i="2" s="1"/>
  <c r="P29" i="2"/>
  <c r="Q29" i="2" s="1"/>
  <c r="O27" i="2"/>
  <c r="N27" i="2"/>
  <c r="M27" i="2"/>
  <c r="L27" i="2"/>
  <c r="K27" i="2"/>
  <c r="J27" i="2"/>
  <c r="I27" i="2"/>
  <c r="H27" i="2"/>
  <c r="G27" i="2"/>
  <c r="F27" i="2"/>
  <c r="E27" i="2"/>
  <c r="P26" i="2"/>
  <c r="P25" i="2"/>
  <c r="Q26" i="2" s="1"/>
  <c r="P24" i="2"/>
  <c r="P23" i="2"/>
  <c r="Q24" i="2" s="1"/>
  <c r="P22" i="2"/>
  <c r="O20" i="2"/>
  <c r="N20" i="2"/>
  <c r="M20" i="2"/>
  <c r="L20" i="2"/>
  <c r="K20" i="2"/>
  <c r="J20" i="2"/>
  <c r="I20" i="2"/>
  <c r="H20" i="2"/>
  <c r="G20" i="2"/>
  <c r="F20" i="2"/>
  <c r="E20" i="2"/>
  <c r="P19" i="2"/>
  <c r="P18" i="2"/>
  <c r="P17" i="2"/>
  <c r="P16" i="2"/>
  <c r="P15" i="2"/>
  <c r="Q15" i="2" s="1"/>
  <c r="O12" i="2"/>
  <c r="N12" i="2"/>
  <c r="M12" i="2"/>
  <c r="L12" i="2"/>
  <c r="K12" i="2"/>
  <c r="J12" i="2"/>
  <c r="I12" i="2"/>
  <c r="H12" i="2"/>
  <c r="G12" i="2"/>
  <c r="F12" i="2"/>
  <c r="E12" i="2"/>
  <c r="P11" i="2"/>
  <c r="P10" i="2"/>
  <c r="P9" i="2"/>
  <c r="P8" i="2"/>
  <c r="P7" i="2"/>
  <c r="Q30" i="1"/>
  <c r="Q28" i="1"/>
  <c r="Q26" i="1"/>
  <c r="Q24" i="1"/>
  <c r="Q22" i="1"/>
  <c r="Q20" i="1"/>
  <c r="Q18" i="1"/>
  <c r="Q16" i="1"/>
  <c r="Q14" i="1"/>
  <c r="Q12" i="1"/>
  <c r="Q10" i="1"/>
  <c r="Q8" i="1"/>
  <c r="P27" i="3" l="1"/>
  <c r="Q41" i="3"/>
  <c r="Q48" i="3"/>
  <c r="P41" i="2"/>
  <c r="P12" i="3"/>
  <c r="Q19" i="3"/>
  <c r="Q26" i="3"/>
  <c r="Q13" i="3"/>
  <c r="Q11" i="2"/>
  <c r="Q19" i="2"/>
  <c r="P27" i="2"/>
  <c r="P34" i="2"/>
  <c r="Q45" i="2"/>
  <c r="Q12" i="3"/>
  <c r="Q11" i="3"/>
  <c r="P20" i="3"/>
  <c r="Q31" i="3"/>
  <c r="Q38" i="3"/>
  <c r="P41" i="3"/>
  <c r="Q43" i="3"/>
  <c r="E36" i="4"/>
  <c r="AB36" i="4" s="1"/>
  <c r="AS36" i="4" s="1"/>
  <c r="I36" i="4"/>
  <c r="AF36" i="4" s="1"/>
  <c r="M36" i="4"/>
  <c r="AJ36" i="4" s="1"/>
  <c r="M10" i="1"/>
  <c r="M12" i="1"/>
  <c r="M14" i="1"/>
  <c r="M16" i="1"/>
  <c r="M18" i="1"/>
  <c r="M20" i="1"/>
  <c r="M22" i="1"/>
  <c r="M24" i="1"/>
  <c r="M26" i="1"/>
  <c r="M28" i="1"/>
  <c r="M30" i="1"/>
  <c r="Q27" i="2"/>
  <c r="P48" i="2"/>
  <c r="Q20" i="3"/>
  <c r="P34" i="3"/>
  <c r="F36" i="4"/>
  <c r="AC36" i="4" s="1"/>
  <c r="AT36" i="4" s="1"/>
  <c r="J36" i="4"/>
  <c r="AG36" i="4" s="1"/>
  <c r="AX36" i="4" s="1"/>
  <c r="N36" i="4"/>
  <c r="AK36" i="4" s="1"/>
  <c r="M8" i="1"/>
  <c r="Q9" i="2"/>
  <c r="P12" i="2"/>
  <c r="Q13" i="2" s="1"/>
  <c r="Q17" i="2"/>
  <c r="P20" i="2"/>
  <c r="Q22" i="2"/>
  <c r="Q41" i="2"/>
  <c r="Q48" i="2"/>
  <c r="Q47" i="2"/>
  <c r="Q9" i="3"/>
  <c r="Q15" i="3"/>
  <c r="Q27" i="3"/>
  <c r="Q34" i="3"/>
  <c r="Q33" i="3"/>
  <c r="Q40" i="3"/>
  <c r="P48" i="3"/>
  <c r="G36" i="4"/>
  <c r="AD36" i="4" s="1"/>
  <c r="AU36" i="4" s="1"/>
  <c r="K36" i="4"/>
  <c r="AH36" i="4" s="1"/>
  <c r="BC36" i="4" s="1"/>
  <c r="O36" i="4"/>
  <c r="AL36" i="4" s="1"/>
  <c r="BA36" i="4"/>
  <c r="AW36" i="4"/>
  <c r="Q34" i="2"/>
  <c r="Q36" i="2"/>
  <c r="Q22" i="3"/>
  <c r="Q36" i="3"/>
  <c r="Q12" i="2"/>
  <c r="Q20" i="2"/>
  <c r="Q7" i="2"/>
  <c r="AZ36" i="4" l="1"/>
  <c r="BB36" i="4"/>
  <c r="AY36" i="4"/>
</calcChain>
</file>

<file path=xl/comments1.xml><?xml version="1.0" encoding="utf-8"?>
<comments xmlns="http://schemas.openxmlformats.org/spreadsheetml/2006/main">
  <authors>
    <author>Franke, Stefan (33-521)</author>
  </authors>
  <commentList>
    <comment ref="Z4" authorId="0" shapeId="0">
      <text>
        <r>
          <rPr>
            <b/>
            <sz val="9"/>
            <color indexed="81"/>
            <rFont val="Tahoma"/>
            <family val="2"/>
          </rPr>
          <t>Brennstoffzelle mit Primärenergie Wasserstoff</t>
        </r>
        <r>
          <rPr>
            <sz val="9"/>
            <color indexed="81"/>
            <rFont val="Tahoma"/>
            <family val="2"/>
          </rPr>
          <t xml:space="preserve">
(Elektromotor, Arbeitsverfahren FCV)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</rPr>
          <t>Brennstoffzelle mit Primärenergie Benzin</t>
        </r>
      </text>
    </comment>
    <comment ref="AB4" authorId="0" shapeId="0">
      <text>
        <r>
          <rPr>
            <b/>
            <sz val="9"/>
            <color indexed="81"/>
            <rFont val="Tahoma"/>
            <family val="2"/>
          </rPr>
          <t>Brennstoffzelle mit Primärenergie Methanol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" authorId="0" shapeId="0">
      <text>
        <r>
          <rPr>
            <b/>
            <sz val="9"/>
            <color indexed="81"/>
            <rFont val="Tahoma"/>
            <family val="2"/>
          </rPr>
          <t>Brennstoffzelle mit Primärenergie Ethanol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" authorId="0" shapeId="0">
      <text>
        <r>
          <rPr>
            <b/>
            <sz val="9"/>
            <color indexed="81"/>
            <rFont val="Tahoma"/>
            <family val="2"/>
          </rPr>
          <t xml:space="preserve">hierunter ist auch ein Kraftstoffgemisch zu verstehen, dem neben Ethanol noch andere Kraftstoffe - ausgenommen Benzin (s.Code 23) - oder Additive (z.B. Zündverbesserer) zugesetzt wurden (z.B. E95)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" authorId="0" shapeId="0">
      <text>
        <r>
          <rPr>
            <b/>
            <sz val="9"/>
            <color indexed="81"/>
            <rFont val="Tahoma"/>
            <family val="2"/>
          </rPr>
          <t>Kombinierter Betrieb mit Benzin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" authorId="0" shapeId="0">
      <text>
        <r>
          <rPr>
            <b/>
            <sz val="9"/>
            <color indexed="81"/>
            <rFont val="Tahoma"/>
            <family val="2"/>
          </rPr>
          <t>Kombinierter Betrieb mit Diesel u.Elektromotor</t>
        </r>
      </text>
    </comment>
    <comment ref="P5" authorId="0" shapeId="0">
      <text>
        <r>
          <rPr>
            <b/>
            <sz val="9"/>
            <color indexed="81"/>
            <rFont val="Tahoma"/>
            <family val="2"/>
          </rPr>
          <t>Bivalenter Betrieb mit Wasserstoff oder Benzin kombiniert mit 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 shapeId="0">
      <text>
        <r>
          <rPr>
            <b/>
            <sz val="9"/>
            <color indexed="81"/>
            <rFont val="Tahoma"/>
            <family val="2"/>
          </rPr>
          <t>Kombinierter Betrieb mit Vielstoff-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5" authorId="0" shapeId="0">
      <text>
        <r>
          <rPr>
            <b/>
            <sz val="9"/>
            <color indexed="81"/>
            <rFont val="Tahoma"/>
            <family val="2"/>
          </rPr>
          <t>Kombinierter Betrieb mit Erdgas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5" authorId="0" shapeId="0">
      <text>
        <r>
          <rPr>
            <b/>
            <sz val="9"/>
            <color indexed="81"/>
            <rFont val="Tahoma"/>
            <family val="2"/>
          </rPr>
          <t>Kombinierter Betrieb mit Flüssiggas (LPG) und Elektromotor</t>
        </r>
      </text>
    </comment>
    <comment ref="AJ5" authorId="0" shapeId="0">
      <text>
        <r>
          <rPr>
            <b/>
            <sz val="9"/>
            <color indexed="81"/>
            <rFont val="Tahoma"/>
            <family val="2"/>
          </rPr>
          <t>Hybridantrieb mit Benzin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5" authorId="0" shapeId="0">
      <text>
        <r>
          <rPr>
            <b/>
            <sz val="9"/>
            <color indexed="81"/>
            <rFont val="Tahoma"/>
            <family val="2"/>
          </rPr>
          <t>Hybridantrieb mit Diesel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5" authorId="0" shapeId="0">
      <text>
        <r>
          <rPr>
            <b/>
            <sz val="9"/>
            <color indexed="81"/>
            <rFont val="Tahoma"/>
            <family val="2"/>
          </rPr>
          <t>Hybridantrieb mit Flüssiggas (LPG)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5" authorId="0" shapeId="0">
      <text>
        <r>
          <rPr>
            <b/>
            <sz val="9"/>
            <color indexed="81"/>
            <rFont val="Tahoma"/>
            <family val="2"/>
          </rPr>
          <t>Hybridantrieb mit Wasserstoff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5" authorId="0" shapeId="0">
      <text>
        <r>
          <rPr>
            <b/>
            <sz val="9"/>
            <color indexed="81"/>
            <rFont val="Tahoma"/>
            <family val="2"/>
          </rPr>
          <t>Hybridantrieb mit Vielstoff und extern aufladbarem elektrischen Speicher (Plug-in-Hybrid)</t>
        </r>
      </text>
    </comment>
    <comment ref="AR5" authorId="0" shapeId="0">
      <text>
        <r>
          <rPr>
            <b/>
            <sz val="9"/>
            <color indexed="81"/>
            <rFont val="Tahoma"/>
            <family val="2"/>
          </rPr>
          <t>Hybridantrieb mit Erdgas (NG)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5" authorId="0" shapeId="0">
      <text>
        <r>
          <rPr>
            <b/>
            <sz val="9"/>
            <color indexed="81"/>
            <rFont val="Tahoma"/>
            <family val="2"/>
          </rPr>
          <t>Hybridantrieb mit bivalentem Betrieb mit Wasserstoff oder Benzin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5" authorId="0" shapeId="0">
      <text>
        <r>
          <rPr>
            <b/>
            <sz val="9"/>
            <color indexed="81"/>
            <rFont val="Tahoma"/>
            <family val="2"/>
          </rPr>
          <t>Hybridantrieb mit Wasserstoff/Erdgas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5" authorId="0" shapeId="0">
      <text>
        <r>
          <rPr>
            <b/>
            <sz val="9"/>
            <color indexed="81"/>
            <rFont val="Tahoma"/>
            <family val="2"/>
          </rPr>
          <t xml:space="preserve">Hybrid mit Brennstoffzelle (Elektromotor) und Wasserstoff (Verbrennungsmotor)
(Arbeitsverfahren NOVC-FCHV)
</t>
        </r>
      </text>
    </comment>
    <comment ref="AX5" authorId="0" shapeId="0">
      <text>
        <r>
          <rPr>
            <b/>
            <sz val="9"/>
            <color indexed="81"/>
            <rFont val="Tahoma"/>
            <family val="2"/>
          </rPr>
          <t>Hybridantrieb mit Brennstoffzelle (Elektromotor) und Wasserstoff (Verbrennungsmotor) sowie extern aufladbarem elektrischen Speicher (Plug-in-Hybrid, Arbeitsverfahren OVC-FCHV)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<sst xmlns="http://schemas.openxmlformats.org/spreadsheetml/2006/main" count="1230" uniqueCount="448">
  <si>
    <t>(Gesamtbestandszahlen der Bundesstadt Bonn)</t>
  </si>
  <si>
    <t>(ab 2017 werden die Auskunftssperren und Tarnkennzeichen mitberücksicht)</t>
  </si>
  <si>
    <t>Zugelassene Fz.</t>
  </si>
  <si>
    <t>PKW</t>
  </si>
  <si>
    <t>LKW</t>
  </si>
  <si>
    <t>Krad</t>
  </si>
  <si>
    <t>Quad</t>
  </si>
  <si>
    <t>Trike</t>
  </si>
  <si>
    <t>Kom</t>
  </si>
  <si>
    <t>Anhänger</t>
  </si>
  <si>
    <t>Acker-</t>
  </si>
  <si>
    <t>Selbstf.</t>
  </si>
  <si>
    <t>Wohn-</t>
  </si>
  <si>
    <t>Sonstige</t>
  </si>
  <si>
    <t>Gesamt-</t>
  </si>
  <si>
    <t>Monat</t>
  </si>
  <si>
    <t>Sattelzug</t>
  </si>
  <si>
    <t>2 räd.Fz.</t>
  </si>
  <si>
    <t>4 räd.Fz.</t>
  </si>
  <si>
    <t>3 räd.Fz.</t>
  </si>
  <si>
    <t>Busse</t>
  </si>
  <si>
    <t>schlepper</t>
  </si>
  <si>
    <t>Arbeitsm.</t>
  </si>
  <si>
    <t>mobile</t>
  </si>
  <si>
    <t>Fahrzeuge</t>
  </si>
  <si>
    <t>summe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</si>
  <si>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</si>
  <si>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</si>
  <si>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</si>
  <si>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</si>
  <si>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</si>
  <si>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</si>
  <si>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</si>
  <si>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</si>
  <si>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</si>
  <si>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</si>
  <si>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</si>
  <si>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</si>
  <si>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Gesamtsumme</t>
  </si>
  <si>
    <t xml:space="preserve">        6.1                                                              Fahrzeugarten nach Benutzern 1. Halbjahr 2019 ( zugelassene Fahrzeuge )</t>
  </si>
  <si>
    <t>Bestand</t>
  </si>
  <si>
    <t>Firma</t>
  </si>
  <si>
    <t>Mann</t>
  </si>
  <si>
    <t>Frau</t>
  </si>
  <si>
    <t>Gesamt</t>
  </si>
  <si>
    <t>Gesamtbest.</t>
  </si>
  <si>
    <t xml:space="preserve">Auf Grund eines Programm-Updates können ab Januar 2017 die Kennzeichenmitnahmen in den Statistiken mitberücksichtigt werden. </t>
  </si>
  <si>
    <t xml:space="preserve">        6.2                                                              Fahrzeugarten nach Benutzern 2. Halbjahr 2019 ( zugelassene Fahrzeuge )</t>
  </si>
  <si>
    <t xml:space="preserve">      14                                                                                       Antriebsarten  2019</t>
  </si>
  <si>
    <r>
      <t>Antriebsarten: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Benzin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Diesel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Elektro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B./Flüss</t>
    </r>
    <r>
      <rPr>
        <sz val="10"/>
        <rFont val="Arial"/>
        <family val="2"/>
      </rPr>
      <t xml:space="preserve">(Benzin-Flüssiggasanl.) - </t>
    </r>
    <r>
      <rPr>
        <b/>
        <sz val="10"/>
        <rFont val="Arial"/>
        <family val="2"/>
      </rPr>
      <t>B.Erdg.</t>
    </r>
    <r>
      <rPr>
        <sz val="10"/>
        <rFont val="Arial"/>
        <family val="2"/>
      </rPr>
      <t xml:space="preserve">(Benzin-kompr.Erdgas) - </t>
    </r>
    <r>
      <rPr>
        <b/>
        <sz val="10"/>
        <rFont val="Arial"/>
        <family val="2"/>
      </rPr>
      <t>Hybr./B</t>
    </r>
    <r>
      <rPr>
        <sz val="10"/>
        <rFont val="Arial"/>
        <family val="2"/>
      </rPr>
      <t xml:space="preserve">(Hybrid-Benzin) - </t>
    </r>
    <r>
      <rPr>
        <b/>
        <sz val="10"/>
        <rFont val="Arial"/>
        <family val="2"/>
      </rPr>
      <t>Erdg./NG</t>
    </r>
    <r>
      <rPr>
        <sz val="10"/>
        <rFont val="Arial"/>
        <family val="2"/>
      </rPr>
      <t xml:space="preserve"> (Erdgas/NG) - </t>
    </r>
    <r>
      <rPr>
        <b/>
        <sz val="10"/>
        <rFont val="Arial"/>
        <family val="2"/>
      </rPr>
      <t>Bz/Ethanol</t>
    </r>
    <r>
      <rPr>
        <sz val="10"/>
        <rFont val="Arial"/>
        <family val="2"/>
      </rPr>
      <t xml:space="preserve"> (Benzin/Ethanol)</t>
    </r>
  </si>
  <si>
    <r>
      <t xml:space="preserve">                     </t>
    </r>
    <r>
      <rPr>
        <b/>
        <sz val="10"/>
        <color indexed="8"/>
        <rFont val="Arial"/>
        <family val="2"/>
      </rPr>
      <t xml:space="preserve">Hybr.Diesel </t>
    </r>
    <r>
      <rPr>
        <sz val="10"/>
        <color indexed="8"/>
        <rFont val="Arial"/>
        <family val="2"/>
      </rPr>
      <t>( Hybrid-Diesel)</t>
    </r>
  </si>
  <si>
    <t>9999</t>
  </si>
  <si>
    <t>0000</t>
  </si>
  <si>
    <t>Aufteilung E-Kennz.</t>
  </si>
  <si>
    <t>Benzin</t>
  </si>
  <si>
    <t>Hybrid</t>
  </si>
  <si>
    <t>Erdgas</t>
  </si>
  <si>
    <t>Wasser-</t>
  </si>
  <si>
    <t>Wasserstoff</t>
  </si>
  <si>
    <t>BZ</t>
  </si>
  <si>
    <t>Methan</t>
  </si>
  <si>
    <t>Hybrid B/E</t>
  </si>
  <si>
    <t>Hybrid D/E</t>
  </si>
  <si>
    <t>Hybr.LPG/E</t>
  </si>
  <si>
    <t>Hybrid W/E</t>
  </si>
  <si>
    <t>Hybrid V/E</t>
  </si>
  <si>
    <t>Hybr.NG/E</t>
  </si>
  <si>
    <t>Hybr.Wod.</t>
  </si>
  <si>
    <t>Wasserst.</t>
  </si>
  <si>
    <t>Hybr.W/NG/</t>
  </si>
  <si>
    <t>Ethanol</t>
  </si>
  <si>
    <t>Hybr.BZ/</t>
  </si>
  <si>
    <t>Zweistoff</t>
  </si>
  <si>
    <t>Verflüssigt.</t>
  </si>
  <si>
    <t>Andere</t>
  </si>
  <si>
    <t>Unbekannt</t>
  </si>
  <si>
    <t>Vergabe</t>
  </si>
  <si>
    <t>Reine</t>
  </si>
  <si>
    <t>Diesel</t>
  </si>
  <si>
    <t>Vielstoff</t>
  </si>
  <si>
    <t>Elektro</t>
  </si>
  <si>
    <t>Flüssiggas</t>
  </si>
  <si>
    <t>komp.Erdg.</t>
  </si>
  <si>
    <t>Benzin/E</t>
  </si>
  <si>
    <t>NG</t>
  </si>
  <si>
    <t>Diesel/E</t>
  </si>
  <si>
    <t>stoff</t>
  </si>
  <si>
    <t>Methanol</t>
  </si>
  <si>
    <t>Vielstoff/E</t>
  </si>
  <si>
    <t>Erdgas/E</t>
  </si>
  <si>
    <t>ext.aufl.</t>
  </si>
  <si>
    <t>B/E ext.auf</t>
  </si>
  <si>
    <t>E ext.aufl.</t>
  </si>
  <si>
    <t>W/E</t>
  </si>
  <si>
    <t>W/E ext.Auf.</t>
  </si>
  <si>
    <t>LNG/Diesel</t>
  </si>
  <si>
    <t>Erdgas(LNG)</t>
  </si>
  <si>
    <t>E-Kennz.</t>
  </si>
  <si>
    <t>Vergabe 2019</t>
  </si>
  <si>
    <t>E-Kennzeichen</t>
  </si>
  <si>
    <t>Hybr.</t>
  </si>
  <si>
    <t>Hybr.B/E</t>
  </si>
  <si>
    <t>Hybr.D/E</t>
  </si>
  <si>
    <t>Hybr.W/E</t>
  </si>
  <si>
    <t>Hybr. V/E</t>
  </si>
  <si>
    <t xml:space="preserve">                                                                                                                                                                                                                        </t>
  </si>
  <si>
    <t>Septemb.</t>
  </si>
  <si>
    <t>Novemb.</t>
  </si>
  <si>
    <t>Dezemb.</t>
  </si>
  <si>
    <t xml:space="preserve">                                        Mögliche Fahrzeug die auf Antrag ein </t>
  </si>
  <si>
    <t xml:space="preserve">                                       Mögliche Fahrzeug die auf Antrag ein </t>
  </si>
  <si>
    <t xml:space="preserve">                                         Mögliche Fahrzeug die auf Antrag ein </t>
  </si>
  <si>
    <t>E-Kennzeichen bekommen könnten</t>
  </si>
  <si>
    <t>Einführung der E-Kennzeichen  am 01.10.2015</t>
  </si>
  <si>
    <t>Zuteilung E-Kennzeichen auf Antrag ohne weitere Nachweise</t>
  </si>
  <si>
    <t>Zuteilung E-Kennzeichen auf Antrag, wenn CO2</t>
  </si>
  <si>
    <t>Zuteilung E-Kennz.auf Antrag,wenn CO2 max.50g/km od.Reichweite 30(40)KM und nachgew.wird,dass das Fz.ein Plug-in-Hybrid ist.</t>
  </si>
  <si>
    <t>max.50g/km oder Reichweite 30(40) Kilometer.</t>
  </si>
  <si>
    <t xml:space="preserve">       15                                                                                 Schadstoffarmstufen 2019 aller Antriebsarten</t>
  </si>
  <si>
    <t>Schadstoffarten: Euro 0 (Keine od.bed.Schadstoffarmut) - Euro 1 - Euro 2 - Euro 3 - Euro 4 - Euro 5 - Euro 6 - EEV (besond.umweltfreundl.Fz. gilt nur für Nutzfz.(LKW) und Busse)</t>
  </si>
  <si>
    <r>
      <t xml:space="preserve">                                                                               </t>
    </r>
    <r>
      <rPr>
        <b/>
        <sz val="10"/>
        <color indexed="8"/>
        <rFont val="Arial"/>
        <family val="2"/>
      </rPr>
      <t xml:space="preserve">                                                   (Erfasst sind bei den Schadstoffarmstufen alle Fz.der Klassen M,N,L3e,L4e,L5e und L7e)  </t>
    </r>
  </si>
  <si>
    <t>ab</t>
  </si>
  <si>
    <t>EURO</t>
  </si>
  <si>
    <t>Euro 6</t>
  </si>
  <si>
    <t xml:space="preserve">WLTP </t>
  </si>
  <si>
    <t>insgesamt</t>
  </si>
  <si>
    <t>Insges.</t>
  </si>
  <si>
    <t>Farbe der Fahrzeuge die in Bonn zugelassen sind</t>
  </si>
  <si>
    <t xml:space="preserve">  </t>
  </si>
  <si>
    <t xml:space="preserve">       </t>
  </si>
  <si>
    <t>im Jahr</t>
  </si>
  <si>
    <t>Weiß</t>
  </si>
  <si>
    <t>Weiß Bestand</t>
  </si>
  <si>
    <t>Gelb</t>
  </si>
  <si>
    <t>Gelb Bestand</t>
  </si>
  <si>
    <t>Orange</t>
  </si>
  <si>
    <t>Orange Bestand</t>
  </si>
  <si>
    <t>Rot</t>
  </si>
  <si>
    <t>Rot Bestand</t>
  </si>
  <si>
    <t>Lila</t>
  </si>
  <si>
    <t>Lila Bestand</t>
  </si>
  <si>
    <t>Blau</t>
  </si>
  <si>
    <t>Blau Bestand</t>
  </si>
  <si>
    <t>Grün</t>
  </si>
  <si>
    <t>Grün Bestand</t>
  </si>
  <si>
    <t>Grau/Silber</t>
  </si>
  <si>
    <t>Grau Bestand</t>
  </si>
  <si>
    <t>Braun</t>
  </si>
  <si>
    <t>Braun Bestand</t>
  </si>
  <si>
    <t xml:space="preserve">Schwarz </t>
  </si>
  <si>
    <t>Schwarz Bestand</t>
  </si>
  <si>
    <t>Unbekannt Bestand</t>
  </si>
  <si>
    <t xml:space="preserve">Oktober </t>
  </si>
  <si>
    <t>LKW / So.Kfz / Anhänger und Motorräder werden nicht mit Farben in den Fahrzeugpapieren erfasst.</t>
  </si>
  <si>
    <r>
      <t xml:space="preserve">      24                                                        </t>
    </r>
    <r>
      <rPr>
        <b/>
        <sz val="16"/>
        <color indexed="9"/>
        <rFont val="Arial"/>
        <family val="2"/>
      </rPr>
      <t>Zulassungsbestandszahlen nach Postleitzahlen in Bonn 2019</t>
    </r>
  </si>
  <si>
    <t>Bundesstadt</t>
  </si>
  <si>
    <t>Bonn</t>
  </si>
  <si>
    <t>Stadtbezirk Bonn</t>
  </si>
  <si>
    <t xml:space="preserve">        Bonn-Hardtberg</t>
  </si>
  <si>
    <t xml:space="preserve">      Bonn-Bad Godesberg</t>
  </si>
  <si>
    <t>Bonn-Beuel</t>
  </si>
  <si>
    <t>Monat / PLZ</t>
  </si>
  <si>
    <t xml:space="preserve">                                   Fahrzeuge im Stadtbezirk Bonn:</t>
  </si>
  <si>
    <t>Fahrzeuge im Stadtbezirk Hardtberg</t>
  </si>
  <si>
    <t>Fahrzeuge im Stadtbezirk Bad Godesberg</t>
  </si>
  <si>
    <t>Fahrzeuge im Stadtbezirk Beuel</t>
  </si>
  <si>
    <t>Diplomatenkennzeichen, Tarnkennzeichen und Auskunftssperren sind hier nicht miterfaßt</t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</si>
  <si>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2018</t>
    </r>
  </si>
  <si>
    <t>Herstellerstatistik für zugelassene motorisierte Fahrzeug in Bonn 2019</t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</si>
  <si>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2017</t>
    </r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</si>
  <si>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2016</t>
    </r>
  </si>
  <si>
    <t>Fahrzeugart</t>
  </si>
  <si>
    <t>PKW / LKW / Krad / Wohnmobile / Ackerschlepper / Zugmaschinen / Sonstige Kfz / Quad / Trike / Busse / Selbstfahrende Arbeitsm.</t>
  </si>
  <si>
    <t>Hersteller</t>
  </si>
  <si>
    <t>Agco /</t>
  </si>
  <si>
    <t>Alfa</t>
  </si>
  <si>
    <t>Alpina</t>
  </si>
  <si>
    <t>Aprilia</t>
  </si>
  <si>
    <t xml:space="preserve">Aston </t>
  </si>
  <si>
    <t>Audi</t>
  </si>
  <si>
    <t>Bentley</t>
  </si>
  <si>
    <t>BMW</t>
  </si>
  <si>
    <t>Bom-</t>
  </si>
  <si>
    <t>Cadillac</t>
  </si>
  <si>
    <t>Chevrolet</t>
  </si>
  <si>
    <t>Chrysler</t>
  </si>
  <si>
    <t>Citroen</t>
  </si>
  <si>
    <t>Dacia</t>
  </si>
  <si>
    <t>Daelim</t>
  </si>
  <si>
    <t>Dawoo</t>
  </si>
  <si>
    <t>DAF</t>
  </si>
  <si>
    <t>Daihatsu</t>
  </si>
  <si>
    <t>Daimler</t>
  </si>
  <si>
    <t>Deere</t>
  </si>
  <si>
    <t>Deutz</t>
  </si>
  <si>
    <t>Ducati</t>
  </si>
  <si>
    <t>Evobus</t>
  </si>
  <si>
    <t>FCA</t>
  </si>
  <si>
    <t>Ferrari</t>
  </si>
  <si>
    <t>Fiat</t>
  </si>
  <si>
    <t>Ford</t>
  </si>
  <si>
    <t>Fuji Heavy</t>
  </si>
  <si>
    <t>General</t>
  </si>
  <si>
    <t>Hanomak</t>
  </si>
  <si>
    <t>Harley</t>
  </si>
  <si>
    <t>Honda</t>
  </si>
  <si>
    <t>Hyosung</t>
  </si>
  <si>
    <t>Hyundai</t>
  </si>
  <si>
    <t>Iseki</t>
  </si>
  <si>
    <t>Isuzu</t>
  </si>
  <si>
    <t>Iveco</t>
  </si>
  <si>
    <t>Jaguar</t>
  </si>
  <si>
    <t>Jeep</t>
  </si>
  <si>
    <t>Kamag</t>
  </si>
  <si>
    <t>Kawasaki</t>
  </si>
  <si>
    <t>Kia</t>
  </si>
  <si>
    <t>KTM</t>
  </si>
  <si>
    <t xml:space="preserve">Kwang </t>
  </si>
  <si>
    <t>Lada</t>
  </si>
  <si>
    <t>Lam-</t>
  </si>
  <si>
    <t>Lancia</t>
  </si>
  <si>
    <t>Morgan</t>
  </si>
  <si>
    <t>Leyland</t>
  </si>
  <si>
    <t>Lotus</t>
  </si>
  <si>
    <t>MAN</t>
  </si>
  <si>
    <t>Maserati</t>
  </si>
  <si>
    <t>Matra</t>
  </si>
  <si>
    <t>Mazda</t>
  </si>
  <si>
    <t>MBK</t>
  </si>
  <si>
    <t>MG</t>
  </si>
  <si>
    <t>Mitsubishi</t>
  </si>
  <si>
    <t>Moto</t>
  </si>
  <si>
    <t>Motorrad-W</t>
  </si>
  <si>
    <t>Netherl.</t>
  </si>
  <si>
    <t>Nissan</t>
  </si>
  <si>
    <t>Opel</t>
  </si>
  <si>
    <t>Peugeot</t>
  </si>
  <si>
    <t>Piaggio</t>
  </si>
  <si>
    <t>Porsche</t>
  </si>
  <si>
    <t>Renault</t>
  </si>
  <si>
    <t>Rolls</t>
  </si>
  <si>
    <t>Rover</t>
  </si>
  <si>
    <t>Saab</t>
  </si>
  <si>
    <t>Sachsen-</t>
  </si>
  <si>
    <t>San</t>
  </si>
  <si>
    <t>Scania</t>
  </si>
  <si>
    <t>Seat</t>
  </si>
  <si>
    <t>Skoda</t>
  </si>
  <si>
    <t>Smart</t>
  </si>
  <si>
    <t>Street-</t>
  </si>
  <si>
    <t>Suzuki</t>
  </si>
  <si>
    <t>Tesla</t>
  </si>
  <si>
    <t>Toyota</t>
  </si>
  <si>
    <t>Triumph</t>
  </si>
  <si>
    <t>Volks-</t>
  </si>
  <si>
    <t>Volvo</t>
  </si>
  <si>
    <t>Yamaha</t>
  </si>
  <si>
    <t>Zündapp</t>
  </si>
  <si>
    <t>Fendt</t>
  </si>
  <si>
    <t>Romeo</t>
  </si>
  <si>
    <t>Martin</t>
  </si>
  <si>
    <t>insges.</t>
  </si>
  <si>
    <t>Mini</t>
  </si>
  <si>
    <t>bardier</t>
  </si>
  <si>
    <t>Subaru</t>
  </si>
  <si>
    <t>Motors</t>
  </si>
  <si>
    <t>Davidson</t>
  </si>
  <si>
    <t>Land Rover</t>
  </si>
  <si>
    <t>Yang</t>
  </si>
  <si>
    <t>borghini</t>
  </si>
  <si>
    <t>Simca</t>
  </si>
  <si>
    <t>Guzzi</t>
  </si>
  <si>
    <t>Zschop.-MZ</t>
  </si>
  <si>
    <t>Cars</t>
  </si>
  <si>
    <t>Royce</t>
  </si>
  <si>
    <t>ring</t>
  </si>
  <si>
    <t>scooter</t>
  </si>
  <si>
    <t>wagen</t>
  </si>
  <si>
    <t>Werke</t>
  </si>
  <si>
    <t>1725·|8749·|3040·|2063·|1771·|9824·|8722·|0815·|0517·|0518</t>
  </si>
  <si>
    <t>6612·|4114·|8522·|4000·|4067</t>
  </si>
  <si>
    <t>4123·|4082</t>
  </si>
  <si>
    <t>0588·|0590·|0591·|8307</t>
  </si>
  <si>
    <t>0005·|0374</t>
  </si>
  <si>
    <t>0005·|0374      Handelsbez. Mini</t>
  </si>
  <si>
    <t>1003·|8260</t>
  </si>
  <si>
    <t>1904·|7599·|3091·|2086·|1004·|1161</t>
  </si>
  <si>
    <t>7601·|3001</t>
  </si>
  <si>
    <t>8212·|8201</t>
  </si>
  <si>
    <t>8255·|8032·|8259</t>
  </si>
  <si>
    <t>9747·|9647</t>
  </si>
  <si>
    <t>0009·|0012·|0060·|0708·|0709·|0710·|0999·|1313·|1414·|2093·|7605·|8666·|2222·</t>
  </si>
  <si>
    <t>0008·|7597·|3045·|1128</t>
  </si>
  <si>
    <t>0091·|6591·|7855·|7963·|8819</t>
  </si>
  <si>
    <t>7966·|7977</t>
  </si>
  <si>
    <t>1726·|1727</t>
  </si>
  <si>
    <t>4019·|4059</t>
  </si>
  <si>
    <t>3101·|4001·|4136·|4137·|4153·|4022·|4074·|4081·|2043·|4039</t>
  </si>
  <si>
    <t>5028·|1908·|0928·|1005·|8566·|7528·|3028·|2028·|9628·|7628·|1928·|5051·|1028·|5041·|1910</t>
  </si>
  <si>
    <t>1010·|7106</t>
  </si>
  <si>
    <t>1906·|1006·|7026·|5026·|7526·|2126·|1150</t>
  </si>
  <si>
    <t>0019·|0024·|0919·|7719·|7767</t>
  </si>
  <si>
    <t>7757·|1008</t>
  </si>
  <si>
    <t>5034·|1914·|2131·|4124·|8356·|7475·|5983·|1153·|7100·|1178</t>
  </si>
  <si>
    <t>5984·|1349·|8357·|8252·|8258</t>
  </si>
  <si>
    <t>1491·|7112</t>
  </si>
  <si>
    <t>1290·|4192·|4191·|2029·|3191·|7691</t>
  </si>
  <si>
    <t>2108·|2143·|2140·|2051·|1590</t>
  </si>
  <si>
    <t>6411·|9951</t>
  </si>
  <si>
    <t>8253·|1260</t>
  </si>
  <si>
    <t>6007·|1369</t>
  </si>
  <si>
    <t>4026·|4086</t>
  </si>
  <si>
    <t>2049·|4073</t>
  </si>
  <si>
    <t>1191·|1516·|7731·|9859</t>
  </si>
  <si>
    <t>5003·|7118·|1032·|7108</t>
  </si>
  <si>
    <t>2082·|2142</t>
  </si>
  <si>
    <t>1400·|7107·|9758·|7431·|1012</t>
  </si>
  <si>
    <t>0868·|1441·|9840</t>
  </si>
  <si>
    <t>1329·|7606·|2125·|7105·|3144·|9648·|7505</t>
  </si>
  <si>
    <t>1906·|1006·|7026·|5026·|7526·|2126·|0035·|0039</t>
  </si>
  <si>
    <t>3003·|3006·|3118</t>
  </si>
  <si>
    <t>7509·|4013·|1216</t>
  </si>
  <si>
    <t>0583</t>
  </si>
  <si>
    <t>3004·|3333·|3026·|3149·|3102</t>
  </si>
  <si>
    <t>2009·|2197</t>
  </si>
  <si>
    <t>2055</t>
  </si>
  <si>
    <t>9102·|9116·|5032·|9402·|9741·|9107</t>
  </si>
  <si>
    <t>0043·|0845</t>
  </si>
  <si>
    <t>7455·|1397</t>
  </si>
  <si>
    <t>9120·|9751·|3132·|9103</t>
  </si>
  <si>
    <t>7593</t>
  </si>
  <si>
    <t>8004·|8026</t>
  </si>
  <si>
    <t>7009·|8773·|9891</t>
  </si>
  <si>
    <t>1681</t>
  </si>
  <si>
    <t>6936·|7102·|7610·|8306</t>
  </si>
  <si>
    <t>1480</t>
  </si>
  <si>
    <t>2130·|7104·|1214·|1159·|1213·|5013·|5048·|8669</t>
  </si>
  <si>
    <t>2014·|0056·|2013</t>
  </si>
  <si>
    <t>1190·|8618·|9844·|0600·|0603·|1913·|1166</t>
  </si>
  <si>
    <t>5016·|1263·|2012·|9629·|9101·|9108·|8744·|1244·|9968·|9123</t>
  </si>
  <si>
    <t>1915·|7501·|4163·|7101·|7452·|1175·|1189</t>
  </si>
  <si>
    <t>0064</t>
  </si>
  <si>
    <t>Schl.-Nr.</t>
  </si>
  <si>
    <r>
      <t xml:space="preserve">         29.1     </t>
    </r>
    <r>
      <rPr>
        <b/>
        <sz val="12"/>
        <rFont val="Arial"/>
        <family val="2"/>
      </rPr>
      <t>Herstellerstatistik für zugelassene motorisierte Fahrzeug in Bonn 2017</t>
    </r>
  </si>
  <si>
    <t>Herstellerstatistik für zugelassene Anhänger in Bonn 2019</t>
  </si>
  <si>
    <r>
      <t xml:space="preserve">         29.1     </t>
    </r>
    <r>
      <rPr>
        <b/>
        <sz val="12"/>
        <rFont val="Arial"/>
        <family val="2"/>
      </rPr>
      <t>Herstellerstatistik für zugelassene motorisierte Fahrzeug in Bonn 2016</t>
    </r>
  </si>
  <si>
    <t>Anhänger / nicht motorisierte Fahrzeuge</t>
  </si>
  <si>
    <t>Auwaerter</t>
  </si>
  <si>
    <t>Boeck-</t>
  </si>
  <si>
    <t>Brenderup</t>
  </si>
  <si>
    <t>Bürstner</t>
  </si>
  <si>
    <t>Dethleffs</t>
  </si>
  <si>
    <t>Eduard</t>
  </si>
  <si>
    <t>FAV</t>
  </si>
  <si>
    <t>Harbeck</t>
  </si>
  <si>
    <t>Heine-</t>
  </si>
  <si>
    <t>HEKU</t>
  </si>
  <si>
    <t>Hobby</t>
  </si>
  <si>
    <t>Humbaur</t>
  </si>
  <si>
    <t>Knaus</t>
  </si>
  <si>
    <t>Koch</t>
  </si>
  <si>
    <t>Krone</t>
  </si>
  <si>
    <t>Pongratz</t>
  </si>
  <si>
    <t>Saris</t>
  </si>
  <si>
    <t>Saxas</t>
  </si>
  <si>
    <t>Schmitz</t>
  </si>
  <si>
    <t>Sorelpol</t>
  </si>
  <si>
    <t>Stema</t>
  </si>
  <si>
    <t>Tabbert</t>
  </si>
  <si>
    <t>Thule</t>
  </si>
  <si>
    <t>TPV</t>
  </si>
  <si>
    <t>Unsinn</t>
  </si>
  <si>
    <t>Westfalia</t>
  </si>
  <si>
    <t>Wiss-</t>
  </si>
  <si>
    <t>WM</t>
  </si>
  <si>
    <t>Wagenbouw</t>
  </si>
  <si>
    <t>LMC</t>
  </si>
  <si>
    <t>Paul</t>
  </si>
  <si>
    <t>mann</t>
  </si>
  <si>
    <t>Wohnwag.</t>
  </si>
  <si>
    <t>Anh.Bau</t>
  </si>
  <si>
    <t>Cargobull</t>
  </si>
  <si>
    <t>Neptun</t>
  </si>
  <si>
    <t>Prikolice</t>
  </si>
  <si>
    <t>Trailer</t>
  </si>
  <si>
    <t>kirchen</t>
  </si>
  <si>
    <t>Meyer</t>
  </si>
  <si>
    <t>Hapert</t>
  </si>
  <si>
    <t>Caravan</t>
  </si>
  <si>
    <t>0617</t>
  </si>
  <si>
    <t>6115</t>
  </si>
  <si>
    <t>9609·|1691</t>
  </si>
  <si>
    <t>6116</t>
  </si>
  <si>
    <t>0618·|6918</t>
  </si>
  <si>
    <t>5046·|9754</t>
  </si>
  <si>
    <t>7782</t>
  </si>
  <si>
    <t>6853</t>
  </si>
  <si>
    <t>0404</t>
  </si>
  <si>
    <t>6784</t>
  </si>
  <si>
    <t>0513</t>
  </si>
  <si>
    <t>7721</t>
  </si>
  <si>
    <t>0381·|9881</t>
  </si>
  <si>
    <t>7765</t>
  </si>
  <si>
    <t>0747</t>
  </si>
  <si>
    <t>6024</t>
  </si>
  <si>
    <t>9702</t>
  </si>
  <si>
    <t>9954</t>
  </si>
  <si>
    <t>0698·|1581·|1601·|8706</t>
  </si>
  <si>
    <t>9227</t>
  </si>
  <si>
    <t>7801</t>
  </si>
  <si>
    <t>6694</t>
  </si>
  <si>
    <t>1044·|1620</t>
  </si>
  <si>
    <t>8111</t>
  </si>
  <si>
    <t>8638</t>
  </si>
  <si>
    <t>9884·|9913·|1242·|0637</t>
  </si>
  <si>
    <t>6275</t>
  </si>
  <si>
    <t>7686</t>
  </si>
  <si>
    <t>9643</t>
  </si>
  <si>
    <t>7851</t>
  </si>
  <si>
    <t xml:space="preserve">Schadstoffarten: Euro 0 (Keine od.bed.Schadstoffarmut) - Euro 1 - Euro 2 - Euro 3 - Euro 4 - Euro 5 - Euro 6 - </t>
  </si>
  <si>
    <t>* Euro 5 mit EEV</t>
  </si>
  <si>
    <r>
      <t xml:space="preserve">                                                                               </t>
    </r>
    <r>
      <rPr>
        <b/>
        <sz val="10"/>
        <color indexed="8"/>
        <rFont val="Arial"/>
        <family val="2"/>
      </rPr>
      <t xml:space="preserve">                                                    Erfasst sind bei den Schadstoffarmstufen alle Fz.der Klassen M,N,L3e,L4e,L5e u.L7e)  </t>
    </r>
  </si>
  <si>
    <t>5*</t>
  </si>
  <si>
    <t>gesamt</t>
  </si>
  <si>
    <t>15.8</t>
  </si>
  <si>
    <t>Euro 6 Fahrzeuge</t>
  </si>
  <si>
    <t>Fz.-Klasse /</t>
  </si>
  <si>
    <t>Selbst-</t>
  </si>
  <si>
    <t>Gruppe</t>
  </si>
  <si>
    <t>N1</t>
  </si>
  <si>
    <t>N2</t>
  </si>
  <si>
    <t>N3</t>
  </si>
  <si>
    <t>fahrende</t>
  </si>
  <si>
    <t>bis</t>
  </si>
  <si>
    <t>3,5t</t>
  </si>
  <si>
    <t>mehr</t>
  </si>
  <si>
    <t>N1 / N2</t>
  </si>
  <si>
    <t>Arbeits-</t>
  </si>
  <si>
    <t>bis 12t</t>
  </si>
  <si>
    <t>als 12t</t>
  </si>
  <si>
    <t>maschinen</t>
  </si>
  <si>
    <t>Insgesamt</t>
  </si>
  <si>
    <r>
      <t xml:space="preserve">       15                                                                               </t>
    </r>
    <r>
      <rPr>
        <b/>
        <sz val="16"/>
        <color theme="0"/>
        <rFont val="Arial"/>
        <family val="2"/>
      </rPr>
      <t xml:space="preserve">  Schadstoffarmstufen 2019 - </t>
    </r>
    <r>
      <rPr>
        <b/>
        <sz val="18"/>
        <color theme="0"/>
        <rFont val="Arial"/>
        <family val="2"/>
      </rPr>
      <t xml:space="preserve"> Diesel</t>
    </r>
  </si>
  <si>
    <t>Hallo Herr Hense, vorab schon Mal eine kurze Info was die Statistiken für die Zukunft angeht.</t>
  </si>
  <si>
    <t>In den nächsten Monaten werden wir im Kfz-Bereich ein neues Zulassungsprogramm bekommen.</t>
  </si>
  <si>
    <t xml:space="preserve">Von daher kann es sein das eine so umfangreiche Statistik mit dem neuen Programm nicht mehr möglich sein könnte. </t>
  </si>
  <si>
    <t xml:space="preserve">Nach bisherigen Informationen liegt das Hauptaugenmerk des Programms auf die Zulassung von Fahrzeugen.  </t>
  </si>
  <si>
    <t xml:space="preserve">In wie weit noch ein Tool für umfangreiche Statistiken dabei sein wird, werden wir dann sehen. Learning by doing.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</si>
</sst>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208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b/>
      <u/>
      <sz val="14"/>
      <color indexed="10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1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8"/>
      <color indexed="51"/>
      <name val="Arial"/>
      <family val="2"/>
    </font>
    <font>
      <b/>
      <sz val="8"/>
      <color indexed="17"/>
      <name val="Arial"/>
      <family val="2"/>
    </font>
    <font>
      <b/>
      <sz val="8"/>
      <color indexed="23"/>
      <name val="Arial"/>
      <family val="2"/>
    </font>
    <font>
      <b/>
      <sz val="8"/>
      <color indexed="18"/>
      <name val="Arial"/>
      <family val="2"/>
    </font>
    <font>
      <b/>
      <sz val="8"/>
      <color indexed="20"/>
      <name val="Arial"/>
      <family val="2"/>
    </font>
    <font>
      <b/>
      <sz val="11"/>
      <color indexed="8"/>
      <name val="Comic Sans MS"/>
      <family val="4"/>
    </font>
    <font>
      <b/>
      <sz val="12"/>
      <color indexed="8"/>
      <name val="Comic Sans MS"/>
      <family val="4"/>
    </font>
    <font>
      <sz val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color indexed="41"/>
      <name val="Arial"/>
      <family val="2"/>
    </font>
    <font>
      <sz val="10"/>
      <color indexed="41"/>
      <name val="Arial"/>
      <family val="2"/>
    </font>
    <font>
      <b/>
      <sz val="10"/>
      <color theme="1"/>
      <name val="Arial"/>
      <family val="2"/>
    </font>
    <font>
      <sz val="10"/>
      <color indexed="10"/>
      <name val="Arial"/>
      <family val="2"/>
    </font>
    <font>
      <b/>
      <sz val="16"/>
      <color theme="3" tint="0.59999389629810485"/>
      <name val="Arial"/>
      <family val="2"/>
    </font>
    <font>
      <b/>
      <sz val="16"/>
      <color rgb="FF00CC00"/>
      <name val="Arial"/>
      <family val="2"/>
    </font>
    <font>
      <b/>
      <sz val="16"/>
      <color rgb="FF92D050"/>
      <name val="Arial"/>
      <family val="2"/>
    </font>
    <font>
      <b/>
      <sz val="16"/>
      <color theme="9" tint="-0.499984740745262"/>
      <name val="Arial"/>
      <family val="2"/>
    </font>
    <font>
      <b/>
      <sz val="16"/>
      <color theme="2" tint="-0.499984740745262"/>
      <name val="Arial"/>
      <family val="2"/>
    </font>
    <font>
      <b/>
      <sz val="16"/>
      <color rgb="FF00B050"/>
      <name val="Arial"/>
      <family val="2"/>
    </font>
    <font>
      <b/>
      <sz val="16"/>
      <color rgb="FF0070C0"/>
      <name val="Arial"/>
      <family val="2"/>
    </font>
    <font>
      <b/>
      <sz val="16"/>
      <color rgb="FFFFC000"/>
      <name val="Arial"/>
      <family val="2"/>
    </font>
    <font>
      <b/>
      <sz val="16"/>
      <color rgb="FFFF0000"/>
      <name val="Arial"/>
      <family val="2"/>
    </font>
    <font>
      <b/>
      <sz val="16"/>
      <color rgb="FF00B0F0"/>
      <name val="Arial"/>
      <family val="2"/>
    </font>
    <font>
      <b/>
      <sz val="16"/>
      <color rgb="FFFF66FF"/>
      <name val="Arial"/>
      <family val="2"/>
    </font>
    <font>
      <b/>
      <sz val="14"/>
      <color indexed="8"/>
      <name val="Arial"/>
      <family val="2"/>
    </font>
    <font>
      <b/>
      <sz val="12"/>
      <color indexed="48"/>
      <name val="Arial"/>
      <family val="2"/>
    </font>
    <font>
      <b/>
      <sz val="12"/>
      <color indexed="14"/>
      <name val="Arial"/>
      <family val="2"/>
    </font>
    <font>
      <b/>
      <sz val="12"/>
      <color indexed="57"/>
      <name val="Arial"/>
      <family val="2"/>
    </font>
    <font>
      <b/>
      <sz val="12"/>
      <color indexed="52"/>
      <name val="Arial"/>
      <family val="2"/>
    </font>
    <font>
      <b/>
      <sz val="12"/>
      <color indexed="46"/>
      <name val="Arial"/>
      <family val="2"/>
    </font>
    <font>
      <b/>
      <sz val="12"/>
      <color indexed="16"/>
      <name val="Arial"/>
      <family val="2"/>
    </font>
    <font>
      <b/>
      <sz val="12"/>
      <color indexed="12"/>
      <name val="Arial"/>
      <family val="2"/>
    </font>
    <font>
      <b/>
      <sz val="18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8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48"/>
      <name val="Arial"/>
      <family val="2"/>
    </font>
    <font>
      <b/>
      <sz val="10"/>
      <color indexed="14"/>
      <name val="Arial"/>
      <family val="2"/>
    </font>
    <font>
      <b/>
      <sz val="10"/>
      <color indexed="57"/>
      <name val="Arial"/>
      <family val="2"/>
    </font>
    <font>
      <b/>
      <sz val="10"/>
      <color indexed="52"/>
      <name val="Arial"/>
      <family val="2"/>
    </font>
    <font>
      <b/>
      <sz val="10"/>
      <color indexed="46"/>
      <name val="Arial"/>
      <family val="2"/>
    </font>
    <font>
      <b/>
      <sz val="10"/>
      <color indexed="16"/>
      <name val="Arial"/>
      <family val="2"/>
    </font>
    <font>
      <b/>
      <sz val="10"/>
      <color indexed="12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1"/>
      <color indexed="17"/>
      <name val="Arial"/>
      <family val="2"/>
    </font>
    <font>
      <b/>
      <sz val="11"/>
      <color indexed="53"/>
      <name val="Arial"/>
      <family val="2"/>
    </font>
    <font>
      <b/>
      <sz val="11"/>
      <color indexed="16"/>
      <name val="Arial"/>
      <family val="2"/>
    </font>
    <font>
      <b/>
      <sz val="11"/>
      <color indexed="18"/>
      <name val="Arial"/>
      <family val="2"/>
    </font>
    <font>
      <b/>
      <sz val="11"/>
      <color indexed="19"/>
      <name val="Arial"/>
      <family val="2"/>
    </font>
    <font>
      <b/>
      <sz val="11"/>
      <color indexed="10"/>
      <name val="Arial"/>
      <family val="2"/>
    </font>
    <font>
      <b/>
      <sz val="11"/>
      <color rgb="FF00B0F0"/>
      <name val="Arial"/>
      <family val="2"/>
    </font>
    <font>
      <b/>
      <sz val="11"/>
      <color rgb="FF7030A0"/>
      <name val="Arial"/>
      <family val="2"/>
    </font>
    <font>
      <b/>
      <sz val="10"/>
      <color theme="3" tint="0.39997558519241921"/>
      <name val="Arial"/>
      <family val="2"/>
    </font>
    <font>
      <sz val="10"/>
      <color rgb="FF00B050"/>
      <name val="Arial"/>
      <family val="2"/>
    </font>
    <font>
      <b/>
      <sz val="11"/>
      <color rgb="FF1902C6"/>
      <name val="Arial"/>
      <family val="2"/>
    </font>
    <font>
      <b/>
      <sz val="11"/>
      <color theme="9" tint="-0.499984740745262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3" tint="0.39997558519241921"/>
      <name val="Arial"/>
      <family val="2"/>
    </font>
    <font>
      <b/>
      <sz val="11"/>
      <name val="Arial"/>
      <family val="2"/>
    </font>
    <font>
      <b/>
      <sz val="11"/>
      <color rgb="FF00B050"/>
      <name val="Arial"/>
      <family val="2"/>
    </font>
    <font>
      <b/>
      <sz val="11"/>
      <color rgb="FF3131F7"/>
      <name val="Arial"/>
      <family val="2"/>
    </font>
    <font>
      <b/>
      <sz val="11"/>
      <color rgb="FFC308C8"/>
      <name val="Arial"/>
      <family val="2"/>
    </font>
    <font>
      <b/>
      <sz val="11"/>
      <color rgb="FFFFFF00"/>
      <name val="Arial"/>
      <family val="2"/>
    </font>
    <font>
      <b/>
      <sz val="11"/>
      <color theme="1"/>
      <name val="Arial"/>
      <family val="2"/>
    </font>
    <font>
      <b/>
      <sz val="11"/>
      <color rgb="FFC00000"/>
      <name val="Arial"/>
      <family val="2"/>
    </font>
    <font>
      <b/>
      <sz val="11"/>
      <color theme="3" tint="0.59999389629810485"/>
      <name val="Arial"/>
      <family val="2"/>
    </font>
    <font>
      <b/>
      <sz val="11"/>
      <color theme="6" tint="-0.249977111117893"/>
      <name val="Arial"/>
      <family val="2"/>
    </font>
    <font>
      <b/>
      <sz val="12"/>
      <color rgb="FF00B050"/>
      <name val="Arial"/>
      <family val="2"/>
    </font>
    <font>
      <b/>
      <sz val="12"/>
      <color rgb="FF0070C0"/>
      <name val="Arial"/>
      <family val="2"/>
    </font>
    <font>
      <b/>
      <sz val="14"/>
      <color rgb="FF3131F7"/>
      <name val="Arial"/>
      <family val="2"/>
    </font>
    <font>
      <b/>
      <sz val="14"/>
      <color theme="1"/>
      <name val="Arial"/>
      <family val="2"/>
    </font>
    <font>
      <b/>
      <sz val="14"/>
      <color indexed="14"/>
      <name val="Arial"/>
      <family val="2"/>
    </font>
    <font>
      <b/>
      <sz val="14"/>
      <color indexed="57"/>
      <name val="Arial"/>
      <family val="2"/>
    </font>
    <font>
      <b/>
      <sz val="11"/>
      <color indexed="62"/>
      <name val="Arial"/>
      <family val="2"/>
    </font>
    <font>
      <b/>
      <sz val="8"/>
      <color theme="3" tint="0.39997558519241921"/>
      <name val="Arial"/>
      <family val="2"/>
    </font>
    <font>
      <b/>
      <sz val="11"/>
      <color indexed="23"/>
      <name val="Arial"/>
      <family val="2"/>
    </font>
    <font>
      <b/>
      <sz val="11"/>
      <color indexed="20"/>
      <name val="Arial"/>
      <family val="2"/>
    </font>
    <font>
      <b/>
      <sz val="11"/>
      <color indexed="8"/>
      <name val="Arial"/>
      <family val="2"/>
    </font>
    <font>
      <b/>
      <sz val="10"/>
      <color indexed="49"/>
      <name val="Arial"/>
      <family val="2"/>
    </font>
    <font>
      <b/>
      <sz val="9"/>
      <color indexed="12"/>
      <name val="Arial"/>
      <family val="2"/>
    </font>
    <font>
      <b/>
      <sz val="10"/>
      <color indexed="50"/>
      <name val="Arial"/>
      <family val="2"/>
    </font>
    <font>
      <b/>
      <sz val="8"/>
      <color rgb="FF0070C0"/>
      <name val="Arial"/>
      <family val="2"/>
    </font>
    <font>
      <b/>
      <sz val="11"/>
      <color indexed="14"/>
      <name val="Arial"/>
      <family val="2"/>
    </font>
    <font>
      <b/>
      <sz val="11"/>
      <color indexed="57"/>
      <name val="Arial"/>
      <family val="2"/>
    </font>
    <font>
      <b/>
      <sz val="9"/>
      <color rgb="FFC00000"/>
      <name val="Arial"/>
      <family val="2"/>
    </font>
    <font>
      <b/>
      <sz val="9"/>
      <color theme="3" tint="0.59999389629810485"/>
      <name val="Arial"/>
      <family val="2"/>
    </font>
    <font>
      <b/>
      <sz val="9"/>
      <color rgb="FF00B0F0"/>
      <name val="Arial"/>
      <family val="2"/>
    </font>
    <font>
      <b/>
      <sz val="11"/>
      <color rgb="FF0070C0"/>
      <name val="Arial"/>
      <family val="2"/>
    </font>
    <font>
      <b/>
      <sz val="10"/>
      <color rgb="FF3131F7"/>
      <name val="Arial"/>
      <family val="2"/>
    </font>
    <font>
      <b/>
      <sz val="10"/>
      <color indexed="53"/>
      <name val="Arial"/>
      <family val="2"/>
    </font>
    <font>
      <b/>
      <sz val="10"/>
      <color indexed="54"/>
      <name val="Arial"/>
      <family val="2"/>
    </font>
    <font>
      <b/>
      <sz val="10"/>
      <color indexed="19"/>
      <name val="Arial"/>
      <family val="2"/>
    </font>
    <font>
      <b/>
      <sz val="10"/>
      <color rgb="FF00B0F0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18"/>
      <name val="Arial"/>
      <family val="2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50"/>
      <name val="Arial"/>
      <family val="2"/>
    </font>
    <font>
      <b/>
      <sz val="10"/>
      <color theme="9" tint="-0.499984740745262"/>
      <name val="Arial"/>
      <family val="2"/>
    </font>
    <font>
      <b/>
      <sz val="14"/>
      <color indexed="53"/>
      <name val="Arial"/>
      <family val="2"/>
    </font>
    <font>
      <b/>
      <sz val="14"/>
      <color indexed="16"/>
      <name val="Arial"/>
      <family val="2"/>
    </font>
    <font>
      <b/>
      <sz val="14"/>
      <color indexed="54"/>
      <name val="Arial"/>
      <family val="2"/>
    </font>
    <font>
      <b/>
      <sz val="14"/>
      <color indexed="19"/>
      <name val="Arial"/>
      <family val="2"/>
    </font>
    <font>
      <b/>
      <sz val="14"/>
      <color indexed="10"/>
      <name val="Arial"/>
      <family val="2"/>
    </font>
    <font>
      <b/>
      <sz val="14"/>
      <color rgb="FF00B0F0"/>
      <name val="Arial"/>
      <family val="2"/>
    </font>
    <font>
      <b/>
      <sz val="14"/>
      <color rgb="FF7030A0"/>
      <name val="Arial"/>
      <family val="2"/>
    </font>
    <font>
      <b/>
      <sz val="14"/>
      <color theme="3" tint="0.39997558519241921"/>
      <name val="Arial"/>
      <family val="2"/>
    </font>
    <font>
      <b/>
      <sz val="14"/>
      <color rgb="FF00B050"/>
      <name val="Arial"/>
      <family val="2"/>
    </font>
    <font>
      <b/>
      <sz val="12"/>
      <color indexed="23"/>
      <name val="Arial"/>
      <family val="2"/>
    </font>
    <font>
      <b/>
      <sz val="12"/>
      <color indexed="18"/>
      <name val="Arial"/>
      <family val="2"/>
    </font>
    <font>
      <b/>
      <sz val="12"/>
      <color indexed="20"/>
      <name val="Arial"/>
      <family val="2"/>
    </font>
    <font>
      <b/>
      <sz val="11"/>
      <color indexed="49"/>
      <name val="Arial"/>
      <family val="2"/>
    </font>
    <font>
      <b/>
      <sz val="11"/>
      <color indexed="12"/>
      <name val="Arial"/>
      <family val="2"/>
    </font>
    <font>
      <b/>
      <sz val="11"/>
      <color indexed="50"/>
      <name val="Arial"/>
      <family val="2"/>
    </font>
    <font>
      <b/>
      <sz val="14"/>
      <color rgb="FF0070C0"/>
      <name val="Arial"/>
      <family val="2"/>
    </font>
    <font>
      <b/>
      <sz val="14"/>
      <color theme="9" tint="-0.499984740745262"/>
      <name val="Arial"/>
      <family val="2"/>
    </font>
    <font>
      <b/>
      <sz val="14"/>
      <color rgb="FFC308C8"/>
      <name val="Arial"/>
      <family val="2"/>
    </font>
    <font>
      <b/>
      <sz val="14"/>
      <color rgb="FFFFFF00"/>
      <name val="Arial"/>
      <family val="2"/>
    </font>
    <font>
      <b/>
      <sz val="14"/>
      <color rgb="FFC00000"/>
      <name val="Arial"/>
      <family val="2"/>
    </font>
    <font>
      <b/>
      <sz val="14"/>
      <color theme="3" tint="0.59999389629810485"/>
      <name val="Arial"/>
      <family val="2"/>
    </font>
    <font>
      <b/>
      <sz val="14"/>
      <color theme="1" tint="4.9989318521683403E-2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color rgb="FF0070C0"/>
      <name val="Arial"/>
      <family val="2"/>
    </font>
    <font>
      <sz val="14"/>
      <color rgb="FF3131F7"/>
      <name val="Arial"/>
      <family val="2"/>
    </font>
    <font>
      <sz val="10"/>
      <color rgb="FF3131F7"/>
      <name val="Arial"/>
      <family val="2"/>
    </font>
    <font>
      <b/>
      <sz val="16"/>
      <color theme="1"/>
      <name val="Arial"/>
      <family val="2"/>
    </font>
    <font>
      <sz val="18"/>
      <color theme="1"/>
      <name val="Arial"/>
      <family val="2"/>
    </font>
    <font>
      <sz val="16"/>
      <color theme="1"/>
      <name val="Arial"/>
      <family val="2"/>
    </font>
    <font>
      <b/>
      <sz val="10"/>
      <color indexed="61"/>
      <name val="Arial"/>
      <family val="2"/>
    </font>
    <font>
      <b/>
      <sz val="11"/>
      <color rgb="FFFF0000"/>
      <name val="Arial"/>
      <family val="2"/>
    </font>
    <font>
      <sz val="14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indexed="61"/>
      <name val="Arial"/>
      <family val="2"/>
    </font>
    <font>
      <b/>
      <sz val="14"/>
      <color indexed="52"/>
      <name val="Arial"/>
      <family val="2"/>
    </font>
    <font>
      <b/>
      <sz val="14"/>
      <color indexed="48"/>
      <name val="Arial"/>
      <family val="2"/>
    </font>
    <font>
      <b/>
      <sz val="14"/>
      <color rgb="FF00CC00"/>
      <name val="Arial"/>
      <family val="2"/>
    </font>
    <font>
      <b/>
      <sz val="14"/>
      <color theme="0"/>
      <name val="Arial"/>
      <family val="2"/>
    </font>
    <font>
      <b/>
      <sz val="16"/>
      <color indexed="8"/>
      <name val="Arial"/>
      <family val="2"/>
    </font>
    <font>
      <b/>
      <sz val="16"/>
      <color indexed="61"/>
      <name val="Arial"/>
      <family val="2"/>
    </font>
    <font>
      <b/>
      <sz val="16"/>
      <color indexed="10"/>
      <name val="Arial"/>
      <family val="2"/>
    </font>
    <font>
      <b/>
      <sz val="16"/>
      <color indexed="52"/>
      <name val="Arial"/>
      <family val="2"/>
    </font>
    <font>
      <b/>
      <sz val="16"/>
      <color rgb="FFC308C8"/>
      <name val="Arial"/>
      <family val="2"/>
    </font>
    <font>
      <b/>
      <sz val="16"/>
      <color indexed="48"/>
      <name val="Arial"/>
      <family val="2"/>
    </font>
    <font>
      <b/>
      <sz val="11"/>
      <color rgb="FF00CC00"/>
      <name val="Arial"/>
      <family val="2"/>
    </font>
    <font>
      <b/>
      <sz val="11"/>
      <color theme="0"/>
      <name val="Arial"/>
      <family val="2"/>
    </font>
    <font>
      <b/>
      <sz val="11"/>
      <color indexed="52"/>
      <name val="Arial"/>
      <family val="2"/>
    </font>
    <font>
      <b/>
      <sz val="11"/>
      <color indexed="48"/>
      <name val="Arial"/>
      <family val="2"/>
    </font>
    <font>
      <b/>
      <sz val="14"/>
      <color theme="3" tint="-0.249977111117893"/>
      <name val="Arial"/>
      <family val="2"/>
    </font>
    <font>
      <sz val="8"/>
      <name val="Arial"/>
      <family val="2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b/>
      <sz val="8"/>
      <color indexed="49"/>
      <name val="Arial"/>
      <family val="2"/>
    </font>
    <font>
      <b/>
      <sz val="8"/>
      <color indexed="55"/>
      <name val="Arial"/>
      <family val="2"/>
    </font>
    <font>
      <b/>
      <sz val="12"/>
      <color indexed="61"/>
      <name val="Arial"/>
      <family val="2"/>
    </font>
    <font>
      <b/>
      <sz val="12"/>
      <color indexed="53"/>
      <name val="Arial"/>
      <family val="2"/>
    </font>
    <font>
      <b/>
      <sz val="12"/>
      <color indexed="54"/>
      <name val="Arial"/>
      <family val="2"/>
    </font>
    <font>
      <b/>
      <sz val="12"/>
      <color indexed="19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sz val="12"/>
      <color indexed="8"/>
      <name val="Arial"/>
      <family val="2"/>
    </font>
    <font>
      <b/>
      <sz val="9"/>
      <color theme="1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1"/>
      <color theme="1"/>
      <name val="Arial"/>
      <family val="2"/>
    </font>
    <font>
      <sz val="16"/>
      <name val="Arial"/>
      <family val="2"/>
    </font>
    <font>
      <b/>
      <sz val="6"/>
      <color indexed="8"/>
      <name val="Arial"/>
      <family val="2"/>
    </font>
    <font>
      <b/>
      <sz val="2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4"/>
      <color indexed="62"/>
      <name val="Arial"/>
      <family val="2"/>
    </font>
    <font>
      <b/>
      <sz val="16"/>
      <color indexed="17"/>
      <name val="Arial"/>
      <family val="2"/>
    </font>
    <font>
      <b/>
      <sz val="16"/>
      <color indexed="62"/>
      <name val="Arial"/>
      <family val="2"/>
    </font>
    <font>
      <b/>
      <sz val="16"/>
      <color theme="3" tint="-0.249977111117893"/>
      <name val="Arial"/>
      <family val="2"/>
    </font>
    <font>
      <b/>
      <sz val="16"/>
      <color indexed="12"/>
      <name val="Arial"/>
      <family val="2"/>
    </font>
    <font>
      <b/>
      <sz val="16"/>
      <color indexed="14"/>
      <name val="Arial"/>
      <family val="2"/>
    </font>
    <font>
      <b/>
      <sz val="16"/>
      <color indexed="57"/>
      <name val="Arial"/>
      <family val="2"/>
    </font>
    <font>
      <b/>
      <sz val="16"/>
      <color indexed="53"/>
      <name val="Arial"/>
      <family val="2"/>
    </font>
    <font>
      <b/>
      <sz val="16"/>
      <color indexed="19"/>
      <name val="Arial"/>
      <family val="2"/>
    </font>
    <font>
      <b/>
      <sz val="8"/>
      <color theme="1"/>
      <name val="Arial"/>
      <family val="2"/>
    </font>
    <font>
      <b/>
      <sz val="18"/>
      <name val="Arial"/>
      <family val="2"/>
    </font>
    <font>
      <b/>
      <sz val="16"/>
      <color rgb="FFC00000"/>
      <name val="Arial"/>
      <family val="2"/>
    </font>
    <font>
      <b/>
      <sz val="16"/>
      <color rgb="FF002060"/>
      <name val="Arial"/>
      <family val="2"/>
    </font>
    <font>
      <b/>
      <sz val="16"/>
      <color rgb="FF7030A0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5" tint="0.39997558519241921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</cellStyleXfs>
  <cellXfs count="1477">
    <xf numFmtId="0" fontId="0" fillId="0" borderId="0" xfId="0"/>
    <xf numFmtId="0" fontId="1" fillId="2" borderId="1" xfId="0" applyFont="1" applyFill="1" applyBorder="1"/>
    <xf numFmtId="0" fontId="0" fillId="2" borderId="2" xfId="0" applyFill="1" applyBorder="1"/>
    <xf numFmtId="0" fontId="1" fillId="2" borderId="2" xfId="0" applyFont="1" applyFill="1" applyBorder="1"/>
    <xf numFmtId="0" fontId="2" fillId="2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3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2" xfId="0" applyBorder="1"/>
    <xf numFmtId="0" fontId="0" fillId="0" borderId="12" xfId="0" applyBorder="1"/>
    <xf numFmtId="0" fontId="5" fillId="3" borderId="14" xfId="0" applyFont="1" applyFill="1" applyBorder="1"/>
    <xf numFmtId="0" fontId="0" fillId="0" borderId="15" xfId="0" applyBorder="1"/>
    <xf numFmtId="0" fontId="0" fillId="3" borderId="15" xfId="0" applyFill="1" applyBorder="1"/>
    <xf numFmtId="0" fontId="2" fillId="3" borderId="15" xfId="0" applyFont="1" applyFill="1" applyBorder="1" applyAlignment="1">
      <alignment horizontal="left"/>
    </xf>
    <xf numFmtId="0" fontId="0" fillId="0" borderId="16" xfId="0" applyBorder="1"/>
    <xf numFmtId="0" fontId="2" fillId="4" borderId="12" xfId="0" applyFont="1" applyFill="1" applyBorder="1" applyAlignment="1">
      <alignment horizontal="center"/>
    </xf>
    <xf numFmtId="0" fontId="0" fillId="3" borderId="4" xfId="0" applyFill="1" applyBorder="1"/>
    <xf numFmtId="0" fontId="2" fillId="3" borderId="1" xfId="0" applyFont="1" applyFill="1" applyBorder="1"/>
    <xf numFmtId="0" fontId="2" fillId="3" borderId="4" xfId="0" applyFont="1" applyFill="1" applyBorder="1"/>
    <xf numFmtId="0" fontId="2" fillId="3" borderId="12" xfId="0" applyFont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3" borderId="20" xfId="0" applyFill="1" applyBorder="1"/>
    <xf numFmtId="0" fontId="0" fillId="3" borderId="21" xfId="0" applyFill="1" applyBorder="1"/>
    <xf numFmtId="0" fontId="2" fillId="4" borderId="22" xfId="0" applyFont="1" applyFill="1" applyBorder="1" applyAlignment="1">
      <alignment horizontal="center"/>
    </xf>
    <xf numFmtId="0" fontId="0" fillId="3" borderId="0" xfId="0" applyFill="1" applyBorder="1"/>
    <xf numFmtId="0" fontId="0" fillId="3" borderId="22" xfId="0" applyFill="1" applyBorder="1"/>
    <xf numFmtId="0" fontId="7" fillId="6" borderId="1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10" borderId="12" xfId="0" applyFont="1" applyFill="1" applyBorder="1" applyAlignment="1">
      <alignment horizontal="center"/>
    </xf>
    <xf numFmtId="0" fontId="8" fillId="11" borderId="2" xfId="0" applyFont="1" applyFill="1" applyBorder="1" applyAlignment="1">
      <alignment horizontal="center"/>
    </xf>
    <xf numFmtId="0" fontId="8" fillId="12" borderId="12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/>
    </xf>
    <xf numFmtId="0" fontId="8" fillId="14" borderId="12" xfId="0" applyFont="1" applyFill="1" applyBorder="1" applyAlignment="1">
      <alignment horizontal="center"/>
    </xf>
    <xf numFmtId="0" fontId="8" fillId="15" borderId="2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22" xfId="0" applyFont="1" applyFill="1" applyBorder="1"/>
    <xf numFmtId="0" fontId="8" fillId="16" borderId="13" xfId="0" applyFont="1" applyFill="1" applyBorder="1" applyAlignment="1">
      <alignment horizontal="center"/>
    </xf>
    <xf numFmtId="0" fontId="8" fillId="16" borderId="12" xfId="0" applyFont="1" applyFill="1" applyBorder="1" applyAlignment="1">
      <alignment horizontal="center"/>
    </xf>
    <xf numFmtId="0" fontId="9" fillId="17" borderId="6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center"/>
    </xf>
    <xf numFmtId="0" fontId="8" fillId="7" borderId="17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/>
    </xf>
    <xf numFmtId="0" fontId="8" fillId="9" borderId="17" xfId="0" applyFont="1" applyFill="1" applyBorder="1" applyAlignment="1">
      <alignment horizontal="center"/>
    </xf>
    <xf numFmtId="0" fontId="8" fillId="10" borderId="18" xfId="0" applyFont="1" applyFill="1" applyBorder="1" applyAlignment="1">
      <alignment horizontal="center"/>
    </xf>
    <xf numFmtId="0" fontId="8" fillId="11" borderId="17" xfId="0" applyFont="1" applyFill="1" applyBorder="1" applyAlignment="1">
      <alignment horizontal="center"/>
    </xf>
    <xf numFmtId="0" fontId="8" fillId="12" borderId="18" xfId="0" applyFont="1" applyFill="1" applyBorder="1" applyAlignment="1">
      <alignment horizontal="center"/>
    </xf>
    <xf numFmtId="0" fontId="8" fillId="13" borderId="17" xfId="0" applyFont="1" applyFill="1" applyBorder="1" applyAlignment="1">
      <alignment horizontal="center"/>
    </xf>
    <xf numFmtId="0" fontId="8" fillId="14" borderId="18" xfId="0" applyFont="1" applyFill="1" applyBorder="1" applyAlignment="1">
      <alignment horizontal="center"/>
    </xf>
    <xf numFmtId="0" fontId="8" fillId="15" borderId="17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/>
    </xf>
    <xf numFmtId="0" fontId="8" fillId="16" borderId="6" xfId="0" applyFont="1" applyFill="1" applyBorder="1" applyAlignment="1">
      <alignment horizontal="center"/>
    </xf>
    <xf numFmtId="0" fontId="11" fillId="16" borderId="18" xfId="0" applyFont="1" applyFill="1" applyBorder="1" applyAlignment="1">
      <alignment horizontal="center"/>
    </xf>
    <xf numFmtId="0" fontId="4" fillId="18" borderId="19" xfId="0" applyFont="1" applyFill="1" applyBorder="1" applyAlignment="1">
      <alignment horizontal="center"/>
    </xf>
    <xf numFmtId="0" fontId="12" fillId="18" borderId="22" xfId="0" applyFont="1" applyFill="1" applyBorder="1" applyAlignment="1">
      <alignment horizontal="center"/>
    </xf>
    <xf numFmtId="0" fontId="13" fillId="18" borderId="22" xfId="0" applyFont="1" applyFill="1" applyBorder="1" applyAlignment="1">
      <alignment horizontal="center"/>
    </xf>
    <xf numFmtId="0" fontId="14" fillId="18" borderId="22" xfId="0" applyFont="1" applyFill="1" applyBorder="1" applyAlignment="1">
      <alignment horizontal="center"/>
    </xf>
    <xf numFmtId="0" fontId="15" fillId="18" borderId="22" xfId="0" applyFont="1" applyFill="1" applyBorder="1" applyAlignment="1">
      <alignment horizontal="center"/>
    </xf>
    <xf numFmtId="0" fontId="16" fillId="18" borderId="11" xfId="0" applyFont="1" applyFill="1" applyBorder="1" applyAlignment="1">
      <alignment horizontal="center"/>
    </xf>
    <xf numFmtId="0" fontId="17" fillId="18" borderId="22" xfId="0" applyFont="1" applyFill="1" applyBorder="1" applyAlignment="1">
      <alignment horizontal="center"/>
    </xf>
    <xf numFmtId="0" fontId="18" fillId="18" borderId="19" xfId="0" applyFont="1" applyFill="1" applyBorder="1" applyAlignment="1">
      <alignment horizontal="center"/>
    </xf>
    <xf numFmtId="0" fontId="15" fillId="18" borderId="19" xfId="0" applyFont="1" applyFill="1" applyBorder="1" applyAlignment="1">
      <alignment horizontal="center"/>
    </xf>
    <xf numFmtId="0" fontId="8" fillId="17" borderId="1" xfId="0" applyFont="1" applyFill="1" applyBorder="1" applyAlignment="1">
      <alignment horizontal="center"/>
    </xf>
    <xf numFmtId="0" fontId="19" fillId="19" borderId="23" xfId="0" applyFont="1" applyFill="1" applyBorder="1" applyAlignment="1">
      <alignment horizontal="center"/>
    </xf>
    <xf numFmtId="0" fontId="19" fillId="3" borderId="23" xfId="0" applyFont="1" applyFill="1" applyBorder="1" applyAlignment="1">
      <alignment horizontal="center"/>
    </xf>
    <xf numFmtId="3" fontId="20" fillId="4" borderId="23" xfId="0" applyNumberFormat="1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0" fontId="11" fillId="20" borderId="19" xfId="0" applyFont="1" applyFill="1" applyBorder="1" applyAlignment="1">
      <alignment horizontal="center"/>
    </xf>
    <xf numFmtId="0" fontId="19" fillId="20" borderId="22" xfId="0" applyFont="1" applyFill="1" applyBorder="1" applyAlignment="1">
      <alignment horizontal="center"/>
    </xf>
    <xf numFmtId="0" fontId="19" fillId="3" borderId="11" xfId="0" applyFont="1" applyFill="1" applyBorder="1" applyAlignment="1">
      <alignment horizontal="center"/>
    </xf>
    <xf numFmtId="0" fontId="19" fillId="3" borderId="22" xfId="0" applyFont="1" applyFill="1" applyBorder="1" applyAlignment="1">
      <alignment horizontal="center"/>
    </xf>
    <xf numFmtId="0" fontId="19" fillId="3" borderId="19" xfId="0" applyFont="1" applyFill="1" applyBorder="1" applyAlignment="1">
      <alignment horizontal="center"/>
    </xf>
    <xf numFmtId="0" fontId="19" fillId="21" borderId="19" xfId="0" applyFont="1" applyFill="1" applyBorder="1" applyAlignment="1">
      <alignment horizontal="center"/>
    </xf>
    <xf numFmtId="0" fontId="19" fillId="21" borderId="22" xfId="0" applyFont="1" applyFill="1" applyBorder="1" applyAlignment="1">
      <alignment horizontal="center"/>
    </xf>
    <xf numFmtId="0" fontId="21" fillId="21" borderId="19" xfId="0" applyFont="1" applyFill="1" applyBorder="1"/>
    <xf numFmtId="0" fontId="19" fillId="3" borderId="21" xfId="0" applyFont="1" applyFill="1" applyBorder="1" applyAlignment="1">
      <alignment horizontal="center"/>
    </xf>
    <xf numFmtId="0" fontId="11" fillId="21" borderId="19" xfId="0" applyFont="1" applyFill="1" applyBorder="1" applyAlignment="1">
      <alignment horizontal="center"/>
    </xf>
    <xf numFmtId="0" fontId="8" fillId="17" borderId="13" xfId="0" applyFont="1" applyFill="1" applyBorder="1" applyAlignment="1">
      <alignment horizontal="center"/>
    </xf>
    <xf numFmtId="0" fontId="19" fillId="19" borderId="12" xfId="0" applyFont="1" applyFill="1" applyBorder="1" applyAlignment="1">
      <alignment horizontal="center"/>
    </xf>
    <xf numFmtId="0" fontId="19" fillId="3" borderId="12" xfId="0" applyFont="1" applyFill="1" applyBorder="1" applyAlignment="1">
      <alignment horizontal="center"/>
    </xf>
    <xf numFmtId="3" fontId="20" fillId="4" borderId="12" xfId="0" applyNumberFormat="1" applyFont="1" applyFill="1" applyBorder="1" applyAlignment="1">
      <alignment horizontal="center"/>
    </xf>
    <xf numFmtId="0" fontId="11" fillId="21" borderId="1" xfId="0" applyFont="1" applyFill="1" applyBorder="1" applyAlignment="1">
      <alignment horizontal="center"/>
    </xf>
    <xf numFmtId="0" fontId="19" fillId="21" borderId="23" xfId="0" applyFont="1" applyFill="1" applyBorder="1" applyAlignment="1">
      <alignment horizontal="center"/>
    </xf>
    <xf numFmtId="0" fontId="8" fillId="17" borderId="6" xfId="0" applyFont="1" applyFill="1" applyBorder="1" applyAlignment="1">
      <alignment horizontal="center"/>
    </xf>
    <xf numFmtId="0" fontId="19" fillId="19" borderId="18" xfId="0" applyFont="1" applyFill="1" applyBorder="1" applyAlignment="1">
      <alignment horizontal="center"/>
    </xf>
    <xf numFmtId="0" fontId="19" fillId="3" borderId="18" xfId="0" applyFont="1" applyFill="1" applyBorder="1" applyAlignment="1">
      <alignment horizontal="center"/>
    </xf>
    <xf numFmtId="3" fontId="20" fillId="4" borderId="18" xfId="0" applyNumberFormat="1" applyFont="1" applyFill="1" applyBorder="1" applyAlignment="1">
      <alignment horizontal="center"/>
    </xf>
    <xf numFmtId="0" fontId="11" fillId="17" borderId="1" xfId="0" applyFont="1" applyFill="1" applyBorder="1" applyAlignment="1">
      <alignment horizontal="center"/>
    </xf>
    <xf numFmtId="0" fontId="12" fillId="22" borderId="19" xfId="0" applyFont="1" applyFill="1" applyBorder="1" applyAlignment="1">
      <alignment horizontal="center"/>
    </xf>
    <xf numFmtId="0" fontId="8" fillId="22" borderId="22" xfId="0" applyFont="1" applyFill="1" applyBorder="1" applyAlignment="1">
      <alignment horizontal="center"/>
    </xf>
    <xf numFmtId="0" fontId="8" fillId="22" borderId="11" xfId="0" applyFont="1" applyFill="1" applyBorder="1" applyAlignment="1">
      <alignment horizontal="center"/>
    </xf>
    <xf numFmtId="0" fontId="8" fillId="22" borderId="19" xfId="0" applyFont="1" applyFill="1" applyBorder="1" applyAlignment="1">
      <alignment horizontal="center"/>
    </xf>
    <xf numFmtId="0" fontId="12" fillId="4" borderId="12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8" fillId="23" borderId="4" xfId="0" applyFont="1" applyFill="1" applyBorder="1" applyAlignment="1">
      <alignment horizontal="center"/>
    </xf>
    <xf numFmtId="0" fontId="8" fillId="23" borderId="5" xfId="0" applyFont="1" applyFill="1" applyBorder="1" applyAlignment="1">
      <alignment horizontal="center"/>
    </xf>
    <xf numFmtId="0" fontId="0" fillId="4" borderId="18" xfId="0" applyFill="1" applyBorder="1"/>
    <xf numFmtId="0" fontId="2" fillId="4" borderId="18" xfId="0" applyFont="1" applyFill="1" applyBorder="1" applyAlignment="1">
      <alignment horizontal="center"/>
    </xf>
    <xf numFmtId="0" fontId="0" fillId="22" borderId="24" xfId="0" applyFill="1" applyBorder="1"/>
    <xf numFmtId="0" fontId="23" fillId="24" borderId="1" xfId="0" applyFont="1" applyFill="1" applyBorder="1"/>
    <xf numFmtId="0" fontId="23" fillId="24" borderId="4" xfId="0" applyFont="1" applyFill="1" applyBorder="1"/>
    <xf numFmtId="0" fontId="0" fillId="24" borderId="4" xfId="0" applyFill="1" applyBorder="1"/>
    <xf numFmtId="0" fontId="0" fillId="24" borderId="5" xfId="0" applyFill="1" applyBorder="1"/>
    <xf numFmtId="0" fontId="0" fillId="22" borderId="3" xfId="0" applyFill="1" applyBorder="1"/>
    <xf numFmtId="0" fontId="0" fillId="22" borderId="25" xfId="0" applyFill="1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3" borderId="29" xfId="0" applyFill="1" applyBorder="1"/>
    <xf numFmtId="0" fontId="0" fillId="22" borderId="11" xfId="0" applyFill="1" applyBorder="1"/>
    <xf numFmtId="0" fontId="24" fillId="0" borderId="30" xfId="0" applyFont="1" applyBorder="1"/>
    <xf numFmtId="0" fontId="25" fillId="0" borderId="30" xfId="0" applyFont="1" applyBorder="1"/>
    <xf numFmtId="0" fontId="26" fillId="0" borderId="30" xfId="0" applyFont="1" applyBorder="1"/>
    <xf numFmtId="0" fontId="26" fillId="0" borderId="31" xfId="0" applyFont="1" applyBorder="1"/>
    <xf numFmtId="0" fontId="26" fillId="0" borderId="32" xfId="0" applyFont="1" applyBorder="1"/>
    <xf numFmtId="0" fontId="26" fillId="0" borderId="33" xfId="0" applyFont="1" applyBorder="1"/>
    <xf numFmtId="0" fontId="2" fillId="3" borderId="34" xfId="0" applyFont="1" applyFill="1" applyBorder="1"/>
    <xf numFmtId="0" fontId="0" fillId="0" borderId="31" xfId="0" applyBorder="1"/>
    <xf numFmtId="0" fontId="0" fillId="0" borderId="32" xfId="0" applyBorder="1"/>
    <xf numFmtId="0" fontId="0" fillId="0" borderId="1" xfId="0" applyBorder="1"/>
    <xf numFmtId="0" fontId="0" fillId="3" borderId="23" xfId="0" applyFill="1" applyBorder="1"/>
    <xf numFmtId="0" fontId="0" fillId="22" borderId="35" xfId="0" applyFill="1" applyBorder="1"/>
    <xf numFmtId="0" fontId="2" fillId="25" borderId="23" xfId="0" applyFont="1" applyFill="1" applyBorder="1" applyAlignment="1">
      <alignment horizontal="center"/>
    </xf>
    <xf numFmtId="0" fontId="2" fillId="0" borderId="23" xfId="0" applyFont="1" applyBorder="1"/>
    <xf numFmtId="0" fontId="7" fillId="11" borderId="2" xfId="0" applyFont="1" applyFill="1" applyBorder="1" applyAlignment="1">
      <alignment horizontal="center"/>
    </xf>
    <xf numFmtId="0" fontId="7" fillId="12" borderId="12" xfId="0" applyFont="1" applyFill="1" applyBorder="1" applyAlignment="1">
      <alignment horizontal="center"/>
    </xf>
    <xf numFmtId="0" fontId="1" fillId="13" borderId="2" xfId="0" applyFont="1" applyFill="1" applyBorder="1" applyAlignment="1">
      <alignment horizontal="center"/>
    </xf>
    <xf numFmtId="0" fontId="7" fillId="14" borderId="12" xfId="0" applyFont="1" applyFill="1" applyBorder="1" applyAlignment="1">
      <alignment horizontal="center"/>
    </xf>
    <xf numFmtId="0" fontId="7" fillId="15" borderId="2" xfId="0" applyFont="1" applyFill="1" applyBorder="1" applyAlignment="1">
      <alignment horizontal="center"/>
    </xf>
    <xf numFmtId="0" fontId="27" fillId="16" borderId="1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0" fillId="26" borderId="12" xfId="0" applyFill="1" applyBorder="1"/>
    <xf numFmtId="0" fontId="0" fillId="26" borderId="0" xfId="0" applyFill="1" applyBorder="1"/>
    <xf numFmtId="0" fontId="0" fillId="26" borderId="17" xfId="0" applyFill="1" applyBorder="1"/>
    <xf numFmtId="0" fontId="7" fillId="6" borderId="18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7" fillId="9" borderId="17" xfId="0" applyFont="1" applyFill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7" fillId="12" borderId="18" xfId="0" applyFont="1" applyFill="1" applyBorder="1" applyAlignment="1">
      <alignment horizontal="center"/>
    </xf>
    <xf numFmtId="0" fontId="7" fillId="13" borderId="17" xfId="0" applyFont="1" applyFill="1" applyBorder="1" applyAlignment="1">
      <alignment horizontal="center"/>
    </xf>
    <xf numFmtId="0" fontId="7" fillId="14" borderId="18" xfId="0" applyFont="1" applyFill="1" applyBorder="1" applyAlignment="1">
      <alignment horizontal="center"/>
    </xf>
    <xf numFmtId="0" fontId="7" fillId="15" borderId="17" xfId="0" applyFont="1" applyFill="1" applyBorder="1" applyAlignment="1">
      <alignment horizontal="center"/>
    </xf>
    <xf numFmtId="0" fontId="28" fillId="26" borderId="6" xfId="0" applyFont="1" applyFill="1" applyBorder="1"/>
    <xf numFmtId="0" fontId="2" fillId="3" borderId="22" xfId="0" applyFont="1" applyFill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24" fillId="3" borderId="2" xfId="0" applyFont="1" applyFill="1" applyBorder="1" applyAlignment="1">
      <alignment horizontal="center"/>
    </xf>
    <xf numFmtId="0" fontId="29" fillId="3" borderId="12" xfId="0" applyFont="1" applyFill="1" applyBorder="1" applyAlignment="1">
      <alignment horizontal="center"/>
    </xf>
    <xf numFmtId="0" fontId="30" fillId="3" borderId="2" xfId="0" applyFont="1" applyFill="1" applyBorder="1" applyAlignment="1">
      <alignment horizontal="center"/>
    </xf>
    <xf numFmtId="0" fontId="31" fillId="3" borderId="12" xfId="0" applyFont="1" applyFill="1" applyBorder="1" applyAlignment="1">
      <alignment horizontal="center"/>
    </xf>
    <xf numFmtId="0" fontId="32" fillId="3" borderId="2" xfId="0" applyFont="1" applyFill="1" applyBorder="1" applyAlignment="1">
      <alignment horizontal="center"/>
    </xf>
    <xf numFmtId="0" fontId="33" fillId="3" borderId="12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/>
    </xf>
    <xf numFmtId="0" fontId="36" fillId="3" borderId="2" xfId="0" applyFont="1" applyFill="1" applyBorder="1" applyAlignment="1">
      <alignment horizontal="center"/>
    </xf>
    <xf numFmtId="0" fontId="37" fillId="3" borderId="13" xfId="0" applyFont="1" applyFill="1" applyBorder="1" applyAlignment="1">
      <alignment horizontal="center"/>
    </xf>
    <xf numFmtId="0" fontId="38" fillId="3" borderId="12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23" fillId="12" borderId="3" xfId="0" applyFont="1" applyFill="1" applyBorder="1" applyAlignment="1">
      <alignment horizontal="center"/>
    </xf>
    <xf numFmtId="0" fontId="40" fillId="0" borderId="19" xfId="0" applyFont="1" applyBorder="1" applyAlignment="1">
      <alignment horizontal="center"/>
    </xf>
    <xf numFmtId="0" fontId="7" fillId="5" borderId="36" xfId="0" applyFont="1" applyFill="1" applyBorder="1" applyAlignment="1">
      <alignment horizontal="center"/>
    </xf>
    <xf numFmtId="0" fontId="24" fillId="3" borderId="37" xfId="0" applyFont="1" applyFill="1" applyBorder="1" applyAlignment="1">
      <alignment horizontal="center"/>
    </xf>
    <xf numFmtId="0" fontId="29" fillId="3" borderId="36" xfId="0" applyFont="1" applyFill="1" applyBorder="1" applyAlignment="1">
      <alignment horizontal="center"/>
    </xf>
    <xf numFmtId="0" fontId="30" fillId="3" borderId="37" xfId="0" applyFont="1" applyFill="1" applyBorder="1" applyAlignment="1">
      <alignment horizontal="center"/>
    </xf>
    <xf numFmtId="0" fontId="31" fillId="3" borderId="36" xfId="0" applyFont="1" applyFill="1" applyBorder="1" applyAlignment="1">
      <alignment horizontal="center"/>
    </xf>
    <xf numFmtId="0" fontId="32" fillId="3" borderId="37" xfId="0" applyFont="1" applyFill="1" applyBorder="1" applyAlignment="1">
      <alignment horizontal="center"/>
    </xf>
    <xf numFmtId="0" fontId="33" fillId="3" borderId="36" xfId="0" applyFont="1" applyFill="1" applyBorder="1" applyAlignment="1">
      <alignment horizontal="center"/>
    </xf>
    <xf numFmtId="0" fontId="34" fillId="3" borderId="37" xfId="0" applyFont="1" applyFill="1" applyBorder="1" applyAlignment="1">
      <alignment horizontal="center"/>
    </xf>
    <xf numFmtId="0" fontId="35" fillId="3" borderId="36" xfId="0" applyFont="1" applyFill="1" applyBorder="1" applyAlignment="1">
      <alignment horizontal="center"/>
    </xf>
    <xf numFmtId="0" fontId="36" fillId="3" borderId="37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38" fillId="3" borderId="36" xfId="0" applyFont="1" applyFill="1" applyBorder="1" applyAlignment="1">
      <alignment horizontal="center"/>
    </xf>
    <xf numFmtId="0" fontId="39" fillId="3" borderId="37" xfId="0" applyFont="1" applyFill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23" fillId="5" borderId="12" xfId="0" applyFont="1" applyFill="1" applyBorder="1" applyAlignment="1">
      <alignment horizontal="center"/>
    </xf>
    <xf numFmtId="0" fontId="7" fillId="27" borderId="38" xfId="0" applyFont="1" applyFill="1" applyBorder="1" applyAlignment="1">
      <alignment horizontal="center"/>
    </xf>
    <xf numFmtId="0" fontId="24" fillId="3" borderId="39" xfId="0" applyFont="1" applyFill="1" applyBorder="1" applyAlignment="1">
      <alignment horizontal="center"/>
    </xf>
    <xf numFmtId="0" fontId="29" fillId="3" borderId="38" xfId="0" applyFont="1" applyFill="1" applyBorder="1" applyAlignment="1">
      <alignment horizontal="center"/>
    </xf>
    <xf numFmtId="0" fontId="30" fillId="3" borderId="39" xfId="0" applyFont="1" applyFill="1" applyBorder="1" applyAlignment="1">
      <alignment horizontal="center"/>
    </xf>
    <xf numFmtId="0" fontId="31" fillId="3" borderId="38" xfId="0" applyFont="1" applyFill="1" applyBorder="1" applyAlignment="1">
      <alignment horizontal="center"/>
    </xf>
    <xf numFmtId="0" fontId="32" fillId="3" borderId="39" xfId="0" applyFont="1" applyFill="1" applyBorder="1" applyAlignment="1">
      <alignment horizontal="center"/>
    </xf>
    <xf numFmtId="0" fontId="33" fillId="3" borderId="38" xfId="0" applyFont="1" applyFill="1" applyBorder="1" applyAlignment="1">
      <alignment horizontal="center"/>
    </xf>
    <xf numFmtId="0" fontId="34" fillId="3" borderId="39" xfId="0" applyFont="1" applyFill="1" applyBorder="1" applyAlignment="1">
      <alignment horizontal="center"/>
    </xf>
    <xf numFmtId="0" fontId="35" fillId="3" borderId="38" xfId="0" applyFont="1" applyFill="1" applyBorder="1" applyAlignment="1">
      <alignment horizontal="center"/>
    </xf>
    <xf numFmtId="0" fontId="36" fillId="3" borderId="39" xfId="0" applyFont="1" applyFill="1" applyBorder="1" applyAlignment="1">
      <alignment horizontal="center"/>
    </xf>
    <xf numFmtId="0" fontId="37" fillId="3" borderId="40" xfId="0" applyFont="1" applyFill="1" applyBorder="1" applyAlignment="1">
      <alignment horizontal="center"/>
    </xf>
    <xf numFmtId="0" fontId="38" fillId="3" borderId="38" xfId="0" applyFont="1" applyFill="1" applyBorder="1" applyAlignment="1">
      <alignment horizontal="center"/>
    </xf>
    <xf numFmtId="0" fontId="39" fillId="3" borderId="39" xfId="0" applyFont="1" applyFill="1" applyBorder="1" applyAlignment="1">
      <alignment horizontal="center"/>
    </xf>
    <xf numFmtId="0" fontId="6" fillId="27" borderId="38" xfId="0" applyFont="1" applyFill="1" applyBorder="1" applyAlignment="1">
      <alignment horizontal="center"/>
    </xf>
    <xf numFmtId="0" fontId="23" fillId="27" borderId="18" xfId="0" applyFont="1" applyFill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19" borderId="36" xfId="0" applyFont="1" applyFill="1" applyBorder="1" applyAlignment="1">
      <alignment horizontal="center"/>
    </xf>
    <xf numFmtId="0" fontId="41" fillId="3" borderId="24" xfId="0" applyFont="1" applyFill="1" applyBorder="1" applyAlignment="1">
      <alignment horizontal="center"/>
    </xf>
    <xf numFmtId="0" fontId="42" fillId="3" borderId="36" xfId="0" applyFont="1" applyFill="1" applyBorder="1" applyAlignment="1">
      <alignment horizontal="center"/>
    </xf>
    <xf numFmtId="0" fontId="43" fillId="3" borderId="37" xfId="0" applyFont="1" applyFill="1" applyBorder="1" applyAlignment="1">
      <alignment horizontal="center"/>
    </xf>
    <xf numFmtId="0" fontId="43" fillId="3" borderId="36" xfId="0" applyFont="1" applyFill="1" applyBorder="1" applyAlignment="1">
      <alignment horizontal="center"/>
    </xf>
    <xf numFmtId="0" fontId="24" fillId="3" borderId="41" xfId="0" applyFont="1" applyFill="1" applyBorder="1" applyAlignment="1">
      <alignment horizontal="center"/>
    </xf>
    <xf numFmtId="0" fontId="44" fillId="3" borderId="37" xfId="0" applyFont="1" applyFill="1" applyBorder="1" applyAlignment="1">
      <alignment horizontal="center"/>
    </xf>
    <xf numFmtId="0" fontId="45" fillId="3" borderId="36" xfId="0" applyFont="1" applyFill="1" applyBorder="1" applyAlignment="1">
      <alignment horizontal="center"/>
    </xf>
    <xf numFmtId="0" fontId="46" fillId="3" borderId="37" xfId="0" applyFont="1" applyFill="1" applyBorder="1" applyAlignment="1">
      <alignment horizontal="center"/>
    </xf>
    <xf numFmtId="0" fontId="46" fillId="3" borderId="36" xfId="0" applyFont="1" applyFill="1" applyBorder="1" applyAlignment="1">
      <alignment horizontal="center"/>
    </xf>
    <xf numFmtId="0" fontId="47" fillId="3" borderId="41" xfId="0" applyFont="1" applyFill="1" applyBorder="1" applyAlignment="1">
      <alignment horizontal="center"/>
    </xf>
    <xf numFmtId="0" fontId="23" fillId="28" borderId="12" xfId="0" applyFont="1" applyFill="1" applyBorder="1" applyAlignment="1">
      <alignment horizontal="center"/>
    </xf>
    <xf numFmtId="0" fontId="7" fillId="19" borderId="14" xfId="0" applyFont="1" applyFill="1" applyBorder="1" applyAlignment="1">
      <alignment horizontal="center"/>
    </xf>
    <xf numFmtId="0" fontId="24" fillId="3" borderId="15" xfId="0" applyFont="1" applyFill="1" applyBorder="1" applyAlignment="1">
      <alignment horizontal="center"/>
    </xf>
    <xf numFmtId="0" fontId="41" fillId="3" borderId="16" xfId="0" applyFont="1" applyFill="1" applyBorder="1" applyAlignment="1">
      <alignment horizontal="center"/>
    </xf>
    <xf numFmtId="0" fontId="42" fillId="3" borderId="38" xfId="0" applyFont="1" applyFill="1" applyBorder="1" applyAlignment="1">
      <alignment horizontal="center"/>
    </xf>
    <xf numFmtId="0" fontId="43" fillId="3" borderId="39" xfId="0" applyFont="1" applyFill="1" applyBorder="1" applyAlignment="1">
      <alignment horizontal="center"/>
    </xf>
    <xf numFmtId="0" fontId="43" fillId="3" borderId="38" xfId="0" applyFont="1" applyFill="1" applyBorder="1" applyAlignment="1">
      <alignment horizontal="center"/>
    </xf>
    <xf numFmtId="0" fontId="24" fillId="3" borderId="42" xfId="0" applyFont="1" applyFill="1" applyBorder="1" applyAlignment="1">
      <alignment horizontal="center"/>
    </xf>
    <xf numFmtId="0" fontId="44" fillId="3" borderId="39" xfId="0" applyFont="1" applyFill="1" applyBorder="1" applyAlignment="1">
      <alignment horizontal="center"/>
    </xf>
    <xf numFmtId="0" fontId="45" fillId="3" borderId="38" xfId="0" applyFont="1" applyFill="1" applyBorder="1" applyAlignment="1">
      <alignment horizontal="center"/>
    </xf>
    <xf numFmtId="0" fontId="46" fillId="3" borderId="39" xfId="0" applyFont="1" applyFill="1" applyBorder="1" applyAlignment="1">
      <alignment horizontal="center"/>
    </xf>
    <xf numFmtId="0" fontId="46" fillId="3" borderId="38" xfId="0" applyFont="1" applyFill="1" applyBorder="1" applyAlignment="1">
      <alignment horizontal="center"/>
    </xf>
    <xf numFmtId="0" fontId="47" fillId="3" borderId="42" xfId="0" applyFont="1" applyFill="1" applyBorder="1" applyAlignment="1">
      <alignment horizontal="center"/>
    </xf>
    <xf numFmtId="0" fontId="7" fillId="19" borderId="38" xfId="0" applyFont="1" applyFill="1" applyBorder="1" applyAlignment="1">
      <alignment horizontal="center"/>
    </xf>
    <xf numFmtId="0" fontId="23" fillId="28" borderId="18" xfId="0" applyFont="1" applyFill="1" applyBorder="1" applyAlignment="1">
      <alignment horizontal="center"/>
    </xf>
    <xf numFmtId="0" fontId="7" fillId="29" borderId="23" xfId="0" applyFont="1" applyFill="1" applyBorder="1" applyAlignment="1">
      <alignment horizontal="center"/>
    </xf>
    <xf numFmtId="0" fontId="7" fillId="29" borderId="18" xfId="0" applyFont="1" applyFill="1" applyBorder="1" applyAlignment="1">
      <alignment horizontal="center"/>
    </xf>
    <xf numFmtId="0" fontId="24" fillId="29" borderId="17" xfId="0" applyFont="1" applyFill="1" applyBorder="1" applyAlignment="1">
      <alignment horizontal="center"/>
    </xf>
    <xf numFmtId="0" fontId="48" fillId="29" borderId="18" xfId="0" applyFont="1" applyFill="1" applyBorder="1" applyAlignment="1">
      <alignment horizontal="center"/>
    </xf>
    <xf numFmtId="0" fontId="48" fillId="29" borderId="17" xfId="0" applyFont="1" applyFill="1" applyBorder="1" applyAlignment="1">
      <alignment horizontal="center"/>
    </xf>
    <xf numFmtId="0" fontId="48" fillId="29" borderId="6" xfId="0" applyFont="1" applyFill="1" applyBorder="1" applyAlignment="1">
      <alignment horizontal="center"/>
    </xf>
    <xf numFmtId="0" fontId="23" fillId="16" borderId="11" xfId="0" applyFont="1" applyFill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41" fillId="0" borderId="18" xfId="0" applyFont="1" applyBorder="1" applyAlignment="1">
      <alignment horizontal="center"/>
    </xf>
    <xf numFmtId="0" fontId="42" fillId="0" borderId="18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6" fillId="0" borderId="6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47" fillId="0" borderId="10" xfId="0" applyFont="1" applyBorder="1" applyAlignment="1">
      <alignment horizontal="center"/>
    </xf>
    <xf numFmtId="0" fontId="24" fillId="3" borderId="6" xfId="0" applyFont="1" applyFill="1" applyBorder="1" applyAlignment="1">
      <alignment horizontal="center"/>
    </xf>
    <xf numFmtId="0" fontId="23" fillId="25" borderId="22" xfId="0" applyFont="1" applyFill="1" applyBorder="1" applyAlignment="1">
      <alignment horizontal="center"/>
    </xf>
    <xf numFmtId="0" fontId="7" fillId="30" borderId="19" xfId="0" applyFont="1" applyFill="1" applyBorder="1" applyAlignment="1">
      <alignment horizontal="center"/>
    </xf>
    <xf numFmtId="0" fontId="7" fillId="30" borderId="0" xfId="0" applyFont="1" applyFill="1" applyBorder="1" applyAlignment="1">
      <alignment horizontal="center"/>
    </xf>
    <xf numFmtId="0" fontId="24" fillId="30" borderId="0" xfId="0" applyFont="1" applyFill="1" applyBorder="1" applyAlignment="1">
      <alignment horizontal="center"/>
    </xf>
    <xf numFmtId="0" fontId="41" fillId="30" borderId="22" xfId="0" applyFont="1" applyFill="1" applyBorder="1" applyAlignment="1">
      <alignment horizontal="center"/>
    </xf>
    <xf numFmtId="0" fontId="42" fillId="30" borderId="0" xfId="0" applyFont="1" applyFill="1" applyBorder="1" applyAlignment="1">
      <alignment horizontal="center"/>
    </xf>
    <xf numFmtId="0" fontId="43" fillId="30" borderId="22" xfId="0" applyFont="1" applyFill="1" applyBorder="1" applyAlignment="1">
      <alignment horizontal="center"/>
    </xf>
    <xf numFmtId="0" fontId="43" fillId="30" borderId="0" xfId="0" applyFont="1" applyFill="1" applyBorder="1" applyAlignment="1">
      <alignment horizontal="center"/>
    </xf>
    <xf numFmtId="0" fontId="1" fillId="30" borderId="0" xfId="0" applyFont="1" applyFill="1" applyBorder="1" applyAlignment="1">
      <alignment horizontal="center"/>
    </xf>
    <xf numFmtId="0" fontId="44" fillId="30" borderId="22" xfId="0" applyFont="1" applyFill="1" applyBorder="1" applyAlignment="1">
      <alignment horizontal="center"/>
    </xf>
    <xf numFmtId="0" fontId="45" fillId="30" borderId="0" xfId="0" applyFont="1" applyFill="1" applyBorder="1" applyAlignment="1">
      <alignment horizontal="center"/>
    </xf>
    <xf numFmtId="0" fontId="46" fillId="30" borderId="19" xfId="0" applyFont="1" applyFill="1" applyBorder="1" applyAlignment="1">
      <alignment horizontal="center"/>
    </xf>
    <xf numFmtId="0" fontId="46" fillId="30" borderId="22" xfId="0" applyFont="1" applyFill="1" applyBorder="1" applyAlignment="1">
      <alignment horizontal="center"/>
    </xf>
    <xf numFmtId="0" fontId="47" fillId="30" borderId="0" xfId="0" applyFont="1" applyFill="1" applyBorder="1" applyAlignment="1">
      <alignment horizontal="center"/>
    </xf>
    <xf numFmtId="0" fontId="24" fillId="30" borderId="19" xfId="0" applyFont="1" applyFill="1" applyBorder="1" applyAlignment="1">
      <alignment horizontal="center"/>
    </xf>
    <xf numFmtId="0" fontId="23" fillId="30" borderId="11" xfId="0" applyFont="1" applyFill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3" fillId="31" borderId="3" xfId="0" applyFont="1" applyFill="1" applyBorder="1" applyAlignment="1">
      <alignment horizontal="center"/>
    </xf>
    <xf numFmtId="0" fontId="40" fillId="0" borderId="22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0" fontId="23" fillId="17" borderId="12" xfId="0" applyFont="1" applyFill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45" fillId="19" borderId="36" xfId="0" applyFont="1" applyFill="1" applyBorder="1" applyAlignment="1">
      <alignment horizontal="center"/>
    </xf>
    <xf numFmtId="0" fontId="49" fillId="29" borderId="23" xfId="0" applyFont="1" applyFill="1" applyBorder="1" applyAlignment="1">
      <alignment horizontal="center"/>
    </xf>
    <xf numFmtId="0" fontId="50" fillId="29" borderId="18" xfId="0" applyFont="1" applyFill="1" applyBorder="1" applyAlignment="1">
      <alignment horizontal="center"/>
    </xf>
    <xf numFmtId="0" fontId="50" fillId="29" borderId="17" xfId="0" applyFont="1" applyFill="1" applyBorder="1" applyAlignment="1">
      <alignment horizontal="center"/>
    </xf>
    <xf numFmtId="0" fontId="7" fillId="30" borderId="36" xfId="0" applyFont="1" applyFill="1" applyBorder="1" applyAlignment="1">
      <alignment horizontal="center"/>
    </xf>
    <xf numFmtId="0" fontId="24" fillId="30" borderId="37" xfId="0" applyFont="1" applyFill="1" applyBorder="1" applyAlignment="1">
      <alignment horizontal="center"/>
    </xf>
    <xf numFmtId="0" fontId="41" fillId="30" borderId="36" xfId="0" applyFont="1" applyFill="1" applyBorder="1" applyAlignment="1">
      <alignment horizontal="center"/>
    </xf>
    <xf numFmtId="0" fontId="42" fillId="30" borderId="37" xfId="0" applyFont="1" applyFill="1" applyBorder="1" applyAlignment="1">
      <alignment horizontal="center"/>
    </xf>
    <xf numFmtId="0" fontId="43" fillId="30" borderId="36" xfId="0" applyFont="1" applyFill="1" applyBorder="1" applyAlignment="1">
      <alignment horizontal="center"/>
    </xf>
    <xf numFmtId="0" fontId="43" fillId="30" borderId="37" xfId="0" applyFont="1" applyFill="1" applyBorder="1" applyAlignment="1">
      <alignment horizontal="center"/>
    </xf>
    <xf numFmtId="0" fontId="1" fillId="30" borderId="37" xfId="0" applyFont="1" applyFill="1" applyBorder="1" applyAlignment="1">
      <alignment horizontal="center"/>
    </xf>
    <xf numFmtId="0" fontId="44" fillId="30" borderId="36" xfId="0" applyFont="1" applyFill="1" applyBorder="1" applyAlignment="1">
      <alignment horizontal="center"/>
    </xf>
    <xf numFmtId="0" fontId="45" fillId="30" borderId="37" xfId="0" applyFont="1" applyFill="1" applyBorder="1" applyAlignment="1">
      <alignment horizontal="center"/>
    </xf>
    <xf numFmtId="0" fontId="46" fillId="30" borderId="24" xfId="0" applyFont="1" applyFill="1" applyBorder="1" applyAlignment="1">
      <alignment horizontal="center"/>
    </xf>
    <xf numFmtId="0" fontId="46" fillId="30" borderId="36" xfId="0" applyFont="1" applyFill="1" applyBorder="1" applyAlignment="1">
      <alignment horizontal="center"/>
    </xf>
    <xf numFmtId="0" fontId="47" fillId="30" borderId="37" xfId="0" applyFont="1" applyFill="1" applyBorder="1" applyAlignment="1">
      <alignment horizontal="center"/>
    </xf>
    <xf numFmtId="0" fontId="24" fillId="30" borderId="36" xfId="0" applyFont="1" applyFill="1" applyBorder="1" applyAlignment="1">
      <alignment horizontal="center"/>
    </xf>
    <xf numFmtId="0" fontId="23" fillId="30" borderId="3" xfId="0" applyFont="1" applyFill="1" applyBorder="1" applyAlignment="1">
      <alignment horizontal="center"/>
    </xf>
    <xf numFmtId="0" fontId="23" fillId="17" borderId="18" xfId="0" applyFont="1" applyFill="1" applyBorder="1" applyAlignment="1">
      <alignment horizontal="center"/>
    </xf>
    <xf numFmtId="0" fontId="6" fillId="19" borderId="36" xfId="0" applyFont="1" applyFill="1" applyBorder="1" applyAlignment="1">
      <alignment horizontal="center"/>
    </xf>
    <xf numFmtId="0" fontId="6" fillId="19" borderId="38" xfId="0" applyFont="1" applyFill="1" applyBorder="1" applyAlignment="1">
      <alignment horizontal="center"/>
    </xf>
    <xf numFmtId="0" fontId="7" fillId="30" borderId="22" xfId="0" applyFont="1" applyFill="1" applyBorder="1" applyAlignment="1">
      <alignment horizontal="center"/>
    </xf>
    <xf numFmtId="0" fontId="51" fillId="30" borderId="22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23" fillId="25" borderId="18" xfId="0" applyFont="1" applyFill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41" fillId="0" borderId="36" xfId="0" applyFont="1" applyBorder="1" applyAlignment="1">
      <alignment horizontal="center"/>
    </xf>
    <xf numFmtId="0" fontId="42" fillId="0" borderId="36" xfId="0" applyFont="1" applyBorder="1" applyAlignment="1">
      <alignment horizontal="center"/>
    </xf>
    <xf numFmtId="0" fontId="43" fillId="0" borderId="36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44" fillId="0" borderId="36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6" fillId="0" borderId="24" xfId="0" applyFont="1" applyBorder="1" applyAlignment="1">
      <alignment horizontal="center"/>
    </xf>
    <xf numFmtId="0" fontId="46" fillId="0" borderId="36" xfId="0" applyFont="1" applyBorder="1" applyAlignment="1">
      <alignment horizontal="center"/>
    </xf>
    <xf numFmtId="0" fontId="47" fillId="0" borderId="41" xfId="0" applyFont="1" applyBorder="1" applyAlignment="1">
      <alignment horizontal="center"/>
    </xf>
    <xf numFmtId="0" fontId="24" fillId="3" borderId="36" xfId="0" applyFont="1" applyFill="1" applyBorder="1" applyAlignment="1">
      <alignment horizontal="center"/>
    </xf>
    <xf numFmtId="0" fontId="23" fillId="25" borderId="12" xfId="0" applyFont="1" applyFill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2" fillId="0" borderId="38" xfId="0" applyFont="1" applyBorder="1" applyAlignment="1">
      <alignment horizontal="center"/>
    </xf>
    <xf numFmtId="0" fontId="43" fillId="0" borderId="38" xfId="0" applyFont="1" applyBorder="1" applyAlignment="1">
      <alignment horizontal="center"/>
    </xf>
    <xf numFmtId="0" fontId="43" fillId="0" borderId="40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44" fillId="0" borderId="38" xfId="0" applyFont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6" fillId="0" borderId="40" xfId="0" applyFont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7" fillId="0" borderId="42" xfId="0" applyFont="1" applyBorder="1" applyAlignment="1">
      <alignment horizontal="center"/>
    </xf>
    <xf numFmtId="0" fontId="24" fillId="3" borderId="18" xfId="0" applyFont="1" applyFill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24" fillId="0" borderId="43" xfId="0" applyFont="1" applyBorder="1" applyAlignment="1">
      <alignment horizontal="center"/>
    </xf>
    <xf numFmtId="0" fontId="41" fillId="0" borderId="29" xfId="0" applyFont="1" applyBorder="1" applyAlignment="1">
      <alignment horizontal="center"/>
    </xf>
    <xf numFmtId="0" fontId="42" fillId="0" borderId="29" xfId="0" applyFont="1" applyBorder="1" applyAlignment="1">
      <alignment horizontal="center"/>
    </xf>
    <xf numFmtId="0" fontId="43" fillId="0" borderId="29" xfId="0" applyFont="1" applyBorder="1" applyAlignment="1">
      <alignment horizontal="center"/>
    </xf>
    <xf numFmtId="0" fontId="43" fillId="0" borderId="28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44" fillId="0" borderId="29" xfId="0" applyFont="1" applyBorder="1" applyAlignment="1">
      <alignment horizontal="center"/>
    </xf>
    <xf numFmtId="0" fontId="45" fillId="0" borderId="29" xfId="0" applyFont="1" applyBorder="1" applyAlignment="1">
      <alignment horizontal="center"/>
    </xf>
    <xf numFmtId="0" fontId="46" fillId="0" borderId="28" xfId="0" applyFont="1" applyBorder="1" applyAlignment="1">
      <alignment horizontal="center"/>
    </xf>
    <xf numFmtId="0" fontId="46" fillId="0" borderId="29" xfId="0" applyFont="1" applyBorder="1" applyAlignment="1">
      <alignment horizontal="center"/>
    </xf>
    <xf numFmtId="0" fontId="47" fillId="0" borderId="44" xfId="0" applyFont="1" applyBorder="1" applyAlignment="1">
      <alignment horizontal="center"/>
    </xf>
    <xf numFmtId="0" fontId="24" fillId="3" borderId="28" xfId="0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24" fillId="0" borderId="45" xfId="0" applyFont="1" applyBorder="1" applyAlignment="1">
      <alignment horizontal="center"/>
    </xf>
    <xf numFmtId="0" fontId="41" fillId="0" borderId="46" xfId="0" applyFont="1" applyBorder="1" applyAlignment="1">
      <alignment horizontal="center"/>
    </xf>
    <xf numFmtId="0" fontId="42" fillId="0" borderId="46" xfId="0" applyFont="1" applyBorder="1" applyAlignment="1">
      <alignment horizontal="center"/>
    </xf>
    <xf numFmtId="0" fontId="43" fillId="0" borderId="46" xfId="0" applyFont="1" applyBorder="1" applyAlignment="1">
      <alignment horizontal="center"/>
    </xf>
    <xf numFmtId="0" fontId="43" fillId="0" borderId="35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44" fillId="0" borderId="46" xfId="0" applyFont="1" applyBorder="1" applyAlignment="1">
      <alignment horizontal="center"/>
    </xf>
    <xf numFmtId="0" fontId="45" fillId="0" borderId="46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46" xfId="0" applyFont="1" applyBorder="1" applyAlignment="1">
      <alignment horizontal="center"/>
    </xf>
    <xf numFmtId="0" fontId="47" fillId="0" borderId="47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8" fillId="3" borderId="39" xfId="0" applyFont="1" applyFill="1" applyBorder="1" applyAlignment="1">
      <alignment horizontal="center"/>
    </xf>
    <xf numFmtId="0" fontId="52" fillId="3" borderId="39" xfId="0" applyFont="1" applyFill="1" applyBorder="1" applyAlignment="1">
      <alignment horizontal="left"/>
    </xf>
    <xf numFmtId="0" fontId="53" fillId="3" borderId="38" xfId="0" applyFont="1" applyFill="1" applyBorder="1" applyAlignment="1">
      <alignment horizontal="center"/>
    </xf>
    <xf numFmtId="0" fontId="54" fillId="3" borderId="38" xfId="0" applyFont="1" applyFill="1" applyBorder="1" applyAlignment="1">
      <alignment horizontal="center"/>
    </xf>
    <xf numFmtId="0" fontId="55" fillId="3" borderId="38" xfId="0" applyFont="1" applyFill="1" applyBorder="1" applyAlignment="1">
      <alignment horizontal="center"/>
    </xf>
    <xf numFmtId="0" fontId="55" fillId="3" borderId="40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0" fontId="56" fillId="3" borderId="38" xfId="0" applyFont="1" applyFill="1" applyBorder="1" applyAlignment="1">
      <alignment horizontal="center"/>
    </xf>
    <xf numFmtId="0" fontId="57" fillId="3" borderId="34" xfId="0" applyFont="1" applyFill="1" applyBorder="1" applyAlignment="1">
      <alignment horizontal="center"/>
    </xf>
    <xf numFmtId="0" fontId="58" fillId="0" borderId="33" xfId="0" applyFont="1" applyBorder="1" applyAlignment="1">
      <alignment horizontal="center"/>
    </xf>
    <xf numFmtId="0" fontId="58" fillId="0" borderId="34" xfId="0" applyFont="1" applyBorder="1" applyAlignment="1">
      <alignment horizontal="center"/>
    </xf>
    <xf numFmtId="0" fontId="59" fillId="0" borderId="48" xfId="0" applyFont="1" applyBorder="1" applyAlignment="1">
      <alignment horizontal="center"/>
    </xf>
    <xf numFmtId="0" fontId="52" fillId="3" borderId="40" xfId="0" applyFont="1" applyFill="1" applyBorder="1" applyAlignment="1">
      <alignment horizontal="center"/>
    </xf>
    <xf numFmtId="0" fontId="2" fillId="25" borderId="18" xfId="0" applyFont="1" applyFill="1" applyBorder="1" applyAlignment="1">
      <alignment horizontal="center"/>
    </xf>
    <xf numFmtId="0" fontId="8" fillId="3" borderId="38" xfId="0" applyFont="1" applyFill="1" applyBorder="1" applyAlignment="1">
      <alignment horizontal="center"/>
    </xf>
    <xf numFmtId="0" fontId="0" fillId="0" borderId="4" xfId="0" applyBorder="1"/>
    <xf numFmtId="0" fontId="52" fillId="3" borderId="6" xfId="0" applyFont="1" applyFill="1" applyBorder="1" applyAlignment="1">
      <alignment horizontal="center"/>
    </xf>
    <xf numFmtId="0" fontId="0" fillId="22" borderId="19" xfId="0" applyFill="1" applyBorder="1"/>
    <xf numFmtId="0" fontId="2" fillId="0" borderId="12" xfId="0" applyFont="1" applyBorder="1"/>
    <xf numFmtId="0" fontId="0" fillId="0" borderId="22" xfId="0" applyBorder="1"/>
    <xf numFmtId="0" fontId="0" fillId="0" borderId="3" xfId="0" applyBorder="1"/>
    <xf numFmtId="0" fontId="0" fillId="22" borderId="6" xfId="0" applyFill="1" applyBorder="1"/>
    <xf numFmtId="0" fontId="0" fillId="22" borderId="10" xfId="0" applyFill="1" applyBorder="1"/>
    <xf numFmtId="0" fontId="2" fillId="4" borderId="1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0" fillId="32" borderId="23" xfId="0" applyFill="1" applyBorder="1" applyAlignment="1">
      <alignment horizontal="left"/>
    </xf>
    <xf numFmtId="0" fontId="31" fillId="3" borderId="13" xfId="0" applyFont="1" applyFill="1" applyBorder="1" applyAlignment="1">
      <alignment horizontal="center"/>
    </xf>
    <xf numFmtId="0" fontId="32" fillId="3" borderId="12" xfId="0" applyFont="1" applyFill="1" applyBorder="1" applyAlignment="1">
      <alignment horizontal="center"/>
    </xf>
    <xf numFmtId="0" fontId="33" fillId="3" borderId="2" xfId="0" applyFont="1" applyFill="1" applyBorder="1" applyAlignment="1">
      <alignment horizontal="center"/>
    </xf>
    <xf numFmtId="0" fontId="30" fillId="3" borderId="12" xfId="0" applyFont="1" applyFill="1" applyBorder="1" applyAlignment="1">
      <alignment horizontal="center"/>
    </xf>
    <xf numFmtId="0" fontId="31" fillId="3" borderId="24" xfId="0" applyFont="1" applyFill="1" applyBorder="1" applyAlignment="1">
      <alignment horizontal="center"/>
    </xf>
    <xf numFmtId="0" fontId="32" fillId="3" borderId="36" xfId="0" applyFont="1" applyFill="1" applyBorder="1" applyAlignment="1">
      <alignment horizontal="center"/>
    </xf>
    <xf numFmtId="0" fontId="33" fillId="3" borderId="37" xfId="0" applyFont="1" applyFill="1" applyBorder="1" applyAlignment="1">
      <alignment horizontal="center"/>
    </xf>
    <xf numFmtId="0" fontId="30" fillId="3" borderId="36" xfId="0" applyFont="1" applyFill="1" applyBorder="1" applyAlignment="1">
      <alignment horizontal="center"/>
    </xf>
    <xf numFmtId="0" fontId="31" fillId="3" borderId="40" xfId="0" applyFont="1" applyFill="1" applyBorder="1" applyAlignment="1">
      <alignment horizontal="center"/>
    </xf>
    <xf numFmtId="0" fontId="32" fillId="3" borderId="38" xfId="0" applyFont="1" applyFill="1" applyBorder="1" applyAlignment="1">
      <alignment horizontal="center"/>
    </xf>
    <xf numFmtId="0" fontId="33" fillId="3" borderId="39" xfId="0" applyFont="1" applyFill="1" applyBorder="1" applyAlignment="1">
      <alignment horizontal="center"/>
    </xf>
    <xf numFmtId="0" fontId="30" fillId="3" borderId="38" xfId="0" applyFont="1" applyFill="1" applyBorder="1" applyAlignment="1">
      <alignment horizontal="center"/>
    </xf>
    <xf numFmtId="0" fontId="24" fillId="3" borderId="38" xfId="0" applyFont="1" applyFill="1" applyBorder="1" applyAlignment="1">
      <alignment horizontal="center"/>
    </xf>
    <xf numFmtId="0" fontId="43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43" fillId="30" borderId="19" xfId="0" applyFont="1" applyFill="1" applyBorder="1" applyAlignment="1">
      <alignment horizontal="center"/>
    </xf>
    <xf numFmtId="0" fontId="1" fillId="30" borderId="22" xfId="0" applyFont="1" applyFill="1" applyBorder="1" applyAlignment="1">
      <alignment horizontal="center"/>
    </xf>
    <xf numFmtId="0" fontId="43" fillId="30" borderId="24" xfId="0" applyFont="1" applyFill="1" applyBorder="1" applyAlignment="1">
      <alignment horizontal="center"/>
    </xf>
    <xf numFmtId="0" fontId="1" fillId="30" borderId="36" xfId="0" applyFont="1" applyFill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43" fillId="0" borderId="39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43" fillId="0" borderId="45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55" fillId="3" borderId="39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0" fontId="2" fillId="0" borderId="4" xfId="0" applyFont="1" applyBorder="1"/>
    <xf numFmtId="0" fontId="22" fillId="22" borderId="13" xfId="5" applyFill="1" applyBorder="1"/>
    <xf numFmtId="0" fontId="1" fillId="16" borderId="1" xfId="5" applyFont="1" applyFill="1" applyBorder="1"/>
    <xf numFmtId="0" fontId="22" fillId="16" borderId="4" xfId="5" applyFill="1" applyBorder="1"/>
    <xf numFmtId="0" fontId="22" fillId="16" borderId="5" xfId="5" applyFill="1" applyBorder="1"/>
    <xf numFmtId="0" fontId="22" fillId="16" borderId="38" xfId="5" applyFill="1" applyBorder="1"/>
    <xf numFmtId="0" fontId="22" fillId="0" borderId="0" xfId="5"/>
    <xf numFmtId="0" fontId="22" fillId="3" borderId="36" xfId="5" applyFill="1" applyBorder="1"/>
    <xf numFmtId="0" fontId="22" fillId="22" borderId="0" xfId="5" applyFill="1"/>
    <xf numFmtId="0" fontId="60" fillId="32" borderId="23" xfId="5" applyFont="1" applyFill="1" applyBorder="1"/>
    <xf numFmtId="0" fontId="22" fillId="22" borderId="22" xfId="5" applyFill="1" applyBorder="1"/>
    <xf numFmtId="0" fontId="2" fillId="0" borderId="19" xfId="5" applyFont="1" applyBorder="1"/>
    <xf numFmtId="0" fontId="22" fillId="0" borderId="20" xfId="5" applyBorder="1"/>
    <xf numFmtId="0" fontId="22" fillId="0" borderId="21" xfId="5" applyBorder="1"/>
    <xf numFmtId="0" fontId="22" fillId="0" borderId="0" xfId="5" applyBorder="1"/>
    <xf numFmtId="0" fontId="22" fillId="3" borderId="11" xfId="5" applyFill="1" applyBorder="1"/>
    <xf numFmtId="0" fontId="22" fillId="3" borderId="46" xfId="5" applyFill="1" applyBorder="1"/>
    <xf numFmtId="0" fontId="60" fillId="32" borderId="22" xfId="5" applyFont="1" applyFill="1" applyBorder="1"/>
    <xf numFmtId="0" fontId="22" fillId="0" borderId="49" xfId="5" applyBorder="1"/>
    <xf numFmtId="0" fontId="52" fillId="0" borderId="1" xfId="5" applyFont="1" applyBorder="1" applyAlignment="1">
      <alignment horizontal="center"/>
    </xf>
    <xf numFmtId="0" fontId="22" fillId="0" borderId="31" xfId="5" applyBorder="1"/>
    <xf numFmtId="0" fontId="22" fillId="33" borderId="31" xfId="5" applyFill="1" applyBorder="1"/>
    <xf numFmtId="0" fontId="22" fillId="33" borderId="32" xfId="5" applyFill="1" applyBorder="1"/>
    <xf numFmtId="0" fontId="22" fillId="0" borderId="30" xfId="5" applyBorder="1"/>
    <xf numFmtId="0" fontId="22" fillId="0" borderId="45" xfId="5" applyBorder="1"/>
    <xf numFmtId="0" fontId="22" fillId="3" borderId="50" xfId="5" applyFill="1" applyBorder="1"/>
    <xf numFmtId="0" fontId="22" fillId="34" borderId="31" xfId="5" applyFill="1" applyBorder="1"/>
    <xf numFmtId="0" fontId="22" fillId="26" borderId="31" xfId="5" applyFill="1" applyBorder="1"/>
    <xf numFmtId="0" fontId="22" fillId="26" borderId="32" xfId="5" applyFill="1" applyBorder="1"/>
    <xf numFmtId="0" fontId="22" fillId="26" borderId="51" xfId="5" applyFill="1" applyBorder="1"/>
    <xf numFmtId="0" fontId="22" fillId="0" borderId="51" xfId="5" applyBorder="1"/>
    <xf numFmtId="0" fontId="22" fillId="26" borderId="52" xfId="5" applyFill="1" applyBorder="1"/>
    <xf numFmtId="0" fontId="22" fillId="0" borderId="23" xfId="5" applyBorder="1"/>
    <xf numFmtId="0" fontId="22" fillId="26" borderId="4" xfId="5" applyFill="1" applyBorder="1"/>
    <xf numFmtId="0" fontId="22" fillId="26" borderId="12" xfId="5" applyFill="1" applyBorder="1"/>
    <xf numFmtId="0" fontId="22" fillId="19" borderId="23" xfId="5" applyFill="1" applyBorder="1"/>
    <xf numFmtId="0" fontId="22" fillId="19" borderId="1" xfId="5" applyFill="1" applyBorder="1"/>
    <xf numFmtId="49" fontId="22" fillId="0" borderId="53" xfId="5" applyNumberFormat="1" applyBorder="1" applyAlignment="1">
      <alignment horizontal="right"/>
    </xf>
    <xf numFmtId="49" fontId="22" fillId="0" borderId="52" xfId="5" applyNumberFormat="1" applyBorder="1" applyAlignment="1">
      <alignment horizontal="right"/>
    </xf>
    <xf numFmtId="49" fontId="60" fillId="32" borderId="23" xfId="5" applyNumberFormat="1" applyFont="1" applyFill="1" applyBorder="1" applyAlignment="1">
      <alignment horizontal="right"/>
    </xf>
    <xf numFmtId="0" fontId="52" fillId="0" borderId="4" xfId="5" applyFont="1" applyBorder="1" applyAlignment="1">
      <alignment horizontal="center"/>
    </xf>
    <xf numFmtId="0" fontId="27" fillId="14" borderId="13" xfId="5" applyFont="1" applyFill="1" applyBorder="1" applyAlignment="1">
      <alignment horizontal="center"/>
    </xf>
    <xf numFmtId="0" fontId="27" fillId="35" borderId="12" xfId="5" applyFont="1" applyFill="1" applyBorder="1" applyAlignment="1">
      <alignment horizontal="center"/>
    </xf>
    <xf numFmtId="0" fontId="22" fillId="22" borderId="19" xfId="5" applyFill="1" applyBorder="1"/>
    <xf numFmtId="0" fontId="52" fillId="0" borderId="19" xfId="5" applyFont="1" applyBorder="1"/>
    <xf numFmtId="0" fontId="22" fillId="0" borderId="13" xfId="5" applyBorder="1"/>
    <xf numFmtId="0" fontId="22" fillId="0" borderId="12" xfId="5" applyBorder="1"/>
    <xf numFmtId="0" fontId="22" fillId="0" borderId="2" xfId="5" applyBorder="1"/>
    <xf numFmtId="0" fontId="62" fillId="34" borderId="12" xfId="5" applyFont="1" applyFill="1" applyBorder="1" applyAlignment="1">
      <alignment horizontal="center"/>
    </xf>
    <xf numFmtId="0" fontId="63" fillId="0" borderId="2" xfId="5" applyFont="1" applyBorder="1" applyAlignment="1">
      <alignment horizontal="center"/>
    </xf>
    <xf numFmtId="0" fontId="64" fillId="0" borderId="12" xfId="5" applyFont="1" applyBorder="1" applyAlignment="1">
      <alignment horizontal="center"/>
    </xf>
    <xf numFmtId="0" fontId="65" fillId="0" borderId="2" xfId="5" applyFont="1" applyBorder="1" applyAlignment="1">
      <alignment horizontal="center"/>
    </xf>
    <xf numFmtId="0" fontId="66" fillId="33" borderId="12" xfId="5" applyFont="1" applyFill="1" applyBorder="1" applyAlignment="1">
      <alignment horizontal="center"/>
    </xf>
    <xf numFmtId="0" fontId="67" fillId="3" borderId="2" xfId="5" applyFont="1" applyFill="1" applyBorder="1" applyAlignment="1">
      <alignment horizontal="center"/>
    </xf>
    <xf numFmtId="0" fontId="68" fillId="33" borderId="12" xfId="5" applyFont="1" applyFill="1" applyBorder="1" applyAlignment="1">
      <alignment horizontal="center"/>
    </xf>
    <xf numFmtId="0" fontId="69" fillId="0" borderId="12" xfId="5" applyFont="1" applyBorder="1" applyAlignment="1">
      <alignment horizontal="center"/>
    </xf>
    <xf numFmtId="0" fontId="70" fillId="33" borderId="12" xfId="5" applyFont="1" applyFill="1" applyBorder="1" applyAlignment="1">
      <alignment horizontal="center"/>
    </xf>
    <xf numFmtId="0" fontId="71" fillId="33" borderId="12" xfId="5" applyFont="1" applyFill="1" applyBorder="1"/>
    <xf numFmtId="0" fontId="22" fillId="0" borderId="54" xfId="5" applyBorder="1"/>
    <xf numFmtId="0" fontId="22" fillId="0" borderId="55" xfId="5" applyBorder="1"/>
    <xf numFmtId="0" fontId="22" fillId="3" borderId="56" xfId="5" applyFill="1" applyBorder="1"/>
    <xf numFmtId="20" fontId="22" fillId="0" borderId="57" xfId="5" applyNumberFormat="1" applyBorder="1"/>
    <xf numFmtId="0" fontId="22" fillId="3" borderId="34" xfId="5" applyFill="1" applyBorder="1"/>
    <xf numFmtId="0" fontId="72" fillId="34" borderId="13" xfId="5" applyFont="1" applyFill="1" applyBorder="1" applyAlignment="1">
      <alignment horizontal="center"/>
    </xf>
    <xf numFmtId="0" fontId="73" fillId="34" borderId="12" xfId="5" applyFont="1" applyFill="1" applyBorder="1" applyAlignment="1">
      <alignment horizontal="center"/>
    </xf>
    <xf numFmtId="0" fontId="74" fillId="34" borderId="2" xfId="5" applyFont="1" applyFill="1" applyBorder="1" applyAlignment="1">
      <alignment horizontal="center"/>
    </xf>
    <xf numFmtId="0" fontId="63" fillId="33" borderId="2" xfId="5" applyFont="1" applyFill="1" applyBorder="1" applyAlignment="1">
      <alignment horizontal="center"/>
    </xf>
    <xf numFmtId="0" fontId="69" fillId="26" borderId="12" xfId="5" applyFont="1" applyFill="1" applyBorder="1" applyAlignment="1">
      <alignment horizontal="center"/>
    </xf>
    <xf numFmtId="0" fontId="75" fillId="26" borderId="12" xfId="5" applyFont="1" applyFill="1" applyBorder="1" applyAlignment="1">
      <alignment horizontal="center"/>
    </xf>
    <xf numFmtId="0" fontId="76" fillId="26" borderId="12" xfId="5" applyFont="1" applyFill="1" applyBorder="1" applyAlignment="1">
      <alignment horizontal="center"/>
    </xf>
    <xf numFmtId="0" fontId="77" fillId="26" borderId="12" xfId="5" applyFont="1" applyFill="1" applyBorder="1" applyAlignment="1">
      <alignment horizontal="center"/>
    </xf>
    <xf numFmtId="0" fontId="78" fillId="26" borderId="13" xfId="5" applyFont="1" applyFill="1" applyBorder="1" applyAlignment="1">
      <alignment horizontal="center"/>
    </xf>
    <xf numFmtId="0" fontId="73" fillId="26" borderId="12" xfId="5" applyFont="1" applyFill="1" applyBorder="1" applyAlignment="1">
      <alignment horizontal="center"/>
    </xf>
    <xf numFmtId="0" fontId="79" fillId="26" borderId="2" xfId="5" applyFont="1" applyFill="1" applyBorder="1" applyAlignment="1">
      <alignment horizontal="center"/>
    </xf>
    <xf numFmtId="0" fontId="62" fillId="0" borderId="12" xfId="5" applyFont="1" applyBorder="1" applyAlignment="1">
      <alignment horizontal="center"/>
    </xf>
    <xf numFmtId="0" fontId="80" fillId="26" borderId="2" xfId="5" applyFont="1" applyFill="1" applyBorder="1" applyAlignment="1">
      <alignment horizontal="center"/>
    </xf>
    <xf numFmtId="0" fontId="64" fillId="0" borderId="18" xfId="5" applyFont="1" applyBorder="1" applyAlignment="1">
      <alignment horizontal="center"/>
    </xf>
    <xf numFmtId="0" fontId="81" fillId="26" borderId="0" xfId="5" applyFont="1" applyFill="1" applyBorder="1" applyAlignment="1">
      <alignment horizontal="center"/>
    </xf>
    <xf numFmtId="0" fontId="82" fillId="26" borderId="12" xfId="5" applyFont="1" applyFill="1" applyBorder="1" applyAlignment="1">
      <alignment horizontal="center"/>
    </xf>
    <xf numFmtId="0" fontId="83" fillId="19" borderId="12" xfId="5" applyFont="1" applyFill="1" applyBorder="1" applyAlignment="1">
      <alignment horizontal="center"/>
    </xf>
    <xf numFmtId="0" fontId="68" fillId="19" borderId="13" xfId="5" applyFont="1" applyFill="1" applyBorder="1" applyAlignment="1">
      <alignment horizontal="center"/>
    </xf>
    <xf numFmtId="0" fontId="68" fillId="19" borderId="12" xfId="5" applyFont="1" applyFill="1" applyBorder="1" applyAlignment="1">
      <alignment horizontal="center"/>
    </xf>
    <xf numFmtId="0" fontId="84" fillId="19" borderId="2" xfId="5" applyFont="1" applyFill="1" applyBorder="1" applyAlignment="1">
      <alignment horizontal="center"/>
    </xf>
    <xf numFmtId="0" fontId="81" fillId="32" borderId="22" xfId="5" applyFont="1" applyFill="1" applyBorder="1" applyAlignment="1">
      <alignment horizontal="center"/>
    </xf>
    <xf numFmtId="0" fontId="52" fillId="0" borderId="0" xfId="5" applyFont="1" applyBorder="1"/>
    <xf numFmtId="0" fontId="50" fillId="14" borderId="19" xfId="5" applyFont="1" applyFill="1" applyBorder="1" applyAlignment="1">
      <alignment horizontal="center"/>
    </xf>
    <xf numFmtId="0" fontId="50" fillId="35" borderId="22" xfId="5" applyFont="1" applyFill="1" applyBorder="1" applyAlignment="1">
      <alignment horizontal="center"/>
    </xf>
    <xf numFmtId="0" fontId="85" fillId="19" borderId="22" xfId="5" applyFont="1" applyFill="1" applyBorder="1" applyAlignment="1">
      <alignment horizontal="center"/>
    </xf>
    <xf numFmtId="0" fontId="86" fillId="0" borderId="11" xfId="5" applyFont="1" applyBorder="1" applyAlignment="1">
      <alignment horizontal="center"/>
    </xf>
    <xf numFmtId="0" fontId="1" fillId="16" borderId="13" xfId="5" applyFont="1" applyFill="1" applyBorder="1" applyAlignment="1">
      <alignment horizontal="center"/>
    </xf>
    <xf numFmtId="0" fontId="87" fillId="0" borderId="6" xfId="5" applyFont="1" applyBorder="1" applyAlignment="1">
      <alignment horizontal="center"/>
    </xf>
    <xf numFmtId="0" fontId="88" fillId="0" borderId="18" xfId="5" applyFont="1" applyBorder="1" applyAlignment="1">
      <alignment horizontal="center"/>
    </xf>
    <xf numFmtId="0" fontId="89" fillId="0" borderId="17" xfId="5" applyFont="1" applyBorder="1" applyAlignment="1">
      <alignment horizontal="center"/>
    </xf>
    <xf numFmtId="0" fontId="90" fillId="34" borderId="18" xfId="5" applyFont="1" applyFill="1" applyBorder="1" applyAlignment="1">
      <alignment horizontal="center"/>
    </xf>
    <xf numFmtId="0" fontId="63" fillId="0" borderId="17" xfId="5" applyFont="1" applyBorder="1" applyAlignment="1">
      <alignment horizontal="center"/>
    </xf>
    <xf numFmtId="0" fontId="91" fillId="0" borderId="17" xfId="5" applyFont="1" applyBorder="1" applyAlignment="1">
      <alignment horizontal="center"/>
    </xf>
    <xf numFmtId="0" fontId="66" fillId="33" borderId="18" xfId="5" applyFont="1" applyFill="1" applyBorder="1" applyAlignment="1">
      <alignment horizontal="center"/>
    </xf>
    <xf numFmtId="0" fontId="67" fillId="0" borderId="17" xfId="5" applyFont="1" applyBorder="1" applyAlignment="1">
      <alignment horizontal="center"/>
    </xf>
    <xf numFmtId="0" fontId="68" fillId="33" borderId="18" xfId="5" applyFont="1" applyFill="1" applyBorder="1" applyAlignment="1">
      <alignment horizontal="center"/>
    </xf>
    <xf numFmtId="0" fontId="69" fillId="3" borderId="18" xfId="5" applyFont="1" applyFill="1" applyBorder="1" applyAlignment="1">
      <alignment horizontal="center"/>
    </xf>
    <xf numFmtId="0" fontId="92" fillId="33" borderId="18" xfId="5" applyFont="1" applyFill="1" applyBorder="1" applyAlignment="1">
      <alignment horizontal="center"/>
    </xf>
    <xf numFmtId="0" fontId="76" fillId="0" borderId="18" xfId="5" applyFont="1" applyFill="1" applyBorder="1" applyAlignment="1">
      <alignment horizontal="center"/>
    </xf>
    <xf numFmtId="0" fontId="77" fillId="33" borderId="18" xfId="5" applyFont="1" applyFill="1" applyBorder="1" applyAlignment="1">
      <alignment horizontal="center"/>
    </xf>
    <xf numFmtId="0" fontId="93" fillId="0" borderId="5" xfId="5" applyFont="1" applyFill="1" applyBorder="1" applyAlignment="1">
      <alignment horizontal="center"/>
    </xf>
    <xf numFmtId="0" fontId="65" fillId="0" borderId="23" xfId="5" applyFont="1" applyBorder="1" applyAlignment="1">
      <alignment horizontal="center"/>
    </xf>
    <xf numFmtId="0" fontId="94" fillId="0" borderId="23" xfId="5" applyFont="1" applyBorder="1" applyAlignment="1">
      <alignment horizontal="center"/>
    </xf>
    <xf numFmtId="0" fontId="95" fillId="3" borderId="17" xfId="5" applyFont="1" applyFill="1" applyBorder="1" applyAlignment="1">
      <alignment horizontal="center"/>
    </xf>
    <xf numFmtId="0" fontId="96" fillId="22" borderId="23" xfId="5" applyFont="1" applyFill="1" applyBorder="1" applyAlignment="1">
      <alignment horizontal="center"/>
    </xf>
    <xf numFmtId="0" fontId="97" fillId="0" borderId="4" xfId="5" applyFont="1" applyBorder="1"/>
    <xf numFmtId="0" fontId="98" fillId="22" borderId="23" xfId="5" applyFont="1" applyFill="1" applyBorder="1" applyAlignment="1">
      <alignment horizontal="center"/>
    </xf>
    <xf numFmtId="0" fontId="99" fillId="34" borderId="6" xfId="5" applyFont="1" applyFill="1" applyBorder="1" applyAlignment="1">
      <alignment horizontal="center"/>
    </xf>
    <xf numFmtId="0" fontId="73" fillId="34" borderId="18" xfId="5" applyFont="1" applyFill="1" applyBorder="1" applyAlignment="1">
      <alignment horizontal="center"/>
    </xf>
    <xf numFmtId="0" fontId="100" fillId="34" borderId="17" xfId="5" applyFont="1" applyFill="1" applyBorder="1" applyAlignment="1">
      <alignment horizontal="center"/>
    </xf>
    <xf numFmtId="0" fontId="101" fillId="34" borderId="18" xfId="5" applyFont="1" applyFill="1" applyBorder="1" applyAlignment="1">
      <alignment horizontal="center"/>
    </xf>
    <xf numFmtId="0" fontId="63" fillId="33" borderId="17" xfId="5" applyFont="1" applyFill="1" applyBorder="1" applyAlignment="1">
      <alignment horizontal="center"/>
    </xf>
    <xf numFmtId="0" fontId="69" fillId="26" borderId="18" xfId="5" applyFont="1" applyFill="1" applyBorder="1" applyAlignment="1">
      <alignment horizontal="center"/>
    </xf>
    <xf numFmtId="0" fontId="75" fillId="26" borderId="18" xfId="5" applyFont="1" applyFill="1" applyBorder="1" applyAlignment="1">
      <alignment horizontal="center"/>
    </xf>
    <xf numFmtId="0" fontId="76" fillId="26" borderId="18" xfId="5" applyFont="1" applyFill="1" applyBorder="1" applyAlignment="1">
      <alignment horizontal="center"/>
    </xf>
    <xf numFmtId="0" fontId="77" fillId="26" borderId="18" xfId="5" applyFont="1" applyFill="1" applyBorder="1" applyAlignment="1">
      <alignment horizontal="center"/>
    </xf>
    <xf numFmtId="0" fontId="78" fillId="26" borderId="6" xfId="5" applyFont="1" applyFill="1" applyBorder="1" applyAlignment="1">
      <alignment horizontal="center"/>
    </xf>
    <xf numFmtId="0" fontId="73" fillId="26" borderId="18" xfId="5" applyFont="1" applyFill="1" applyBorder="1" applyAlignment="1">
      <alignment horizontal="center"/>
    </xf>
    <xf numFmtId="0" fontId="79" fillId="26" borderId="17" xfId="5" applyFont="1" applyFill="1" applyBorder="1" applyAlignment="1">
      <alignment horizontal="center"/>
    </xf>
    <xf numFmtId="0" fontId="101" fillId="0" borderId="18" xfId="5" applyFont="1" applyBorder="1" applyAlignment="1">
      <alignment horizontal="center"/>
    </xf>
    <xf numFmtId="0" fontId="80" fillId="26" borderId="17" xfId="5" applyFont="1" applyFill="1" applyBorder="1" applyAlignment="1">
      <alignment horizontal="center"/>
    </xf>
    <xf numFmtId="0" fontId="81" fillId="26" borderId="17" xfId="5" applyFont="1" applyFill="1" applyBorder="1" applyAlignment="1">
      <alignment horizontal="center"/>
    </xf>
    <xf numFmtId="0" fontId="102" fillId="26" borderId="18" xfId="5" applyFont="1" applyFill="1" applyBorder="1" applyAlignment="1">
      <alignment horizontal="center"/>
    </xf>
    <xf numFmtId="0" fontId="103" fillId="19" borderId="18" xfId="5" applyFont="1" applyFill="1" applyBorder="1" applyAlignment="1">
      <alignment horizontal="center"/>
    </xf>
    <xf numFmtId="0" fontId="104" fillId="19" borderId="6" xfId="5" applyFont="1" applyFill="1" applyBorder="1" applyAlignment="1">
      <alignment horizontal="center"/>
    </xf>
    <xf numFmtId="0" fontId="104" fillId="19" borderId="18" xfId="5" applyFont="1" applyFill="1" applyBorder="1" applyAlignment="1">
      <alignment horizontal="center"/>
    </xf>
    <xf numFmtId="0" fontId="66" fillId="0" borderId="6" xfId="5" applyFont="1" applyBorder="1" applyAlignment="1">
      <alignment horizontal="center"/>
    </xf>
    <xf numFmtId="0" fontId="1" fillId="16" borderId="2" xfId="5" applyFont="1" applyFill="1" applyBorder="1" applyAlignment="1">
      <alignment horizontal="center"/>
    </xf>
    <xf numFmtId="0" fontId="50" fillId="14" borderId="6" xfId="5" applyFont="1" applyFill="1" applyBorder="1" applyAlignment="1">
      <alignment horizontal="center"/>
    </xf>
    <xf numFmtId="0" fontId="50" fillId="35" borderId="18" xfId="5" applyFont="1" applyFill="1" applyBorder="1" applyAlignment="1">
      <alignment horizontal="center"/>
    </xf>
    <xf numFmtId="0" fontId="85" fillId="19" borderId="18" xfId="5" applyFont="1" applyFill="1" applyBorder="1" applyAlignment="1">
      <alignment horizontal="center"/>
    </xf>
    <xf numFmtId="0" fontId="105" fillId="0" borderId="10" xfId="5" applyFont="1" applyFill="1" applyBorder="1" applyAlignment="1">
      <alignment horizontal="center"/>
    </xf>
    <xf numFmtId="0" fontId="2" fillId="16" borderId="18" xfId="5" applyFont="1" applyFill="1" applyBorder="1" applyAlignment="1">
      <alignment horizontal="center"/>
    </xf>
    <xf numFmtId="0" fontId="106" fillId="16" borderId="11" xfId="5" applyFont="1" applyFill="1" applyBorder="1" applyAlignment="1">
      <alignment horizontal="center"/>
    </xf>
    <xf numFmtId="0" fontId="27" fillId="16" borderId="22" xfId="5" applyFont="1" applyFill="1" applyBorder="1" applyAlignment="1">
      <alignment horizontal="center"/>
    </xf>
    <xf numFmtId="0" fontId="54" fillId="16" borderId="22" xfId="5" applyFont="1" applyFill="1" applyBorder="1" applyAlignment="1">
      <alignment horizontal="center"/>
    </xf>
    <xf numFmtId="0" fontId="55" fillId="16" borderId="22" xfId="5" applyFont="1" applyFill="1" applyBorder="1" applyAlignment="1">
      <alignment horizontal="center"/>
    </xf>
    <xf numFmtId="0" fontId="107" fillId="16" borderId="22" xfId="5" applyFont="1" applyFill="1" applyBorder="1" applyAlignment="1">
      <alignment horizontal="center"/>
    </xf>
    <xf numFmtId="0" fontId="58" fillId="16" borderId="22" xfId="5" applyFont="1" applyFill="1" applyBorder="1" applyAlignment="1">
      <alignment horizontal="center"/>
    </xf>
    <xf numFmtId="0" fontId="108" fillId="16" borderId="22" xfId="5" applyFont="1" applyFill="1" applyBorder="1" applyAlignment="1">
      <alignment horizontal="center"/>
    </xf>
    <xf numFmtId="0" fontId="109" fillId="16" borderId="19" xfId="5" applyFont="1" applyFill="1" applyBorder="1" applyAlignment="1">
      <alignment horizontal="center"/>
    </xf>
    <xf numFmtId="0" fontId="110" fillId="16" borderId="18" xfId="5" applyFont="1" applyFill="1" applyBorder="1" applyAlignment="1">
      <alignment horizontal="center"/>
    </xf>
    <xf numFmtId="0" fontId="56" fillId="16" borderId="11" xfId="5" applyFont="1" applyFill="1" applyBorder="1" applyAlignment="1">
      <alignment horizontal="center"/>
    </xf>
    <xf numFmtId="0" fontId="70" fillId="16" borderId="22" xfId="5" applyFont="1" applyFill="1" applyBorder="1" applyAlignment="1">
      <alignment horizontal="center"/>
    </xf>
    <xf numFmtId="0" fontId="2" fillId="16" borderId="22" xfId="5" applyFont="1" applyFill="1" applyBorder="1" applyAlignment="1">
      <alignment horizontal="center"/>
    </xf>
    <xf numFmtId="0" fontId="111" fillId="16" borderId="22" xfId="5" applyFont="1" applyFill="1" applyBorder="1" applyAlignment="1">
      <alignment horizontal="center"/>
    </xf>
    <xf numFmtId="0" fontId="112" fillId="16" borderId="22" xfId="5" applyFont="1" applyFill="1" applyBorder="1" applyAlignment="1">
      <alignment horizontal="center"/>
    </xf>
    <xf numFmtId="0" fontId="113" fillId="16" borderId="22" xfId="5" applyFont="1" applyFill="1" applyBorder="1" applyAlignment="1">
      <alignment horizontal="center"/>
    </xf>
    <xf numFmtId="0" fontId="114" fillId="16" borderId="22" xfId="5" applyFont="1" applyFill="1" applyBorder="1" applyAlignment="1">
      <alignment horizontal="center"/>
    </xf>
    <xf numFmtId="0" fontId="8" fillId="16" borderId="13" xfId="5" applyFont="1" applyFill="1" applyBorder="1" applyAlignment="1">
      <alignment horizontal="center"/>
    </xf>
    <xf numFmtId="0" fontId="52" fillId="22" borderId="22" xfId="5" applyFont="1" applyFill="1" applyBorder="1" applyAlignment="1">
      <alignment horizontal="center"/>
    </xf>
    <xf numFmtId="0" fontId="115" fillId="16" borderId="4" xfId="5" applyFont="1" applyFill="1" applyBorder="1"/>
    <xf numFmtId="0" fontId="116" fillId="22" borderId="22" xfId="5" applyFont="1" applyFill="1" applyBorder="1"/>
    <xf numFmtId="0" fontId="59" fillId="16" borderId="11" xfId="5" applyFont="1" applyFill="1" applyBorder="1" applyAlignment="1">
      <alignment horizontal="center"/>
    </xf>
    <xf numFmtId="0" fontId="117" fillId="16" borderId="22" xfId="5" applyFont="1" applyFill="1" applyBorder="1" applyAlignment="1">
      <alignment horizontal="center"/>
    </xf>
    <xf numFmtId="0" fontId="58" fillId="16" borderId="19" xfId="5" applyFont="1" applyFill="1" applyBorder="1" applyAlignment="1">
      <alignment horizontal="center"/>
    </xf>
    <xf numFmtId="0" fontId="108" fillId="16" borderId="11" xfId="5" applyFont="1" applyFill="1" applyBorder="1" applyAlignment="1">
      <alignment horizontal="center"/>
    </xf>
    <xf numFmtId="0" fontId="27" fillId="32" borderId="22" xfId="5" applyFont="1" applyFill="1" applyBorder="1" applyAlignment="1">
      <alignment horizontal="center"/>
    </xf>
    <xf numFmtId="0" fontId="2" fillId="16" borderId="10" xfId="5" applyFont="1" applyFill="1" applyBorder="1" applyAlignment="1">
      <alignment horizontal="center"/>
    </xf>
    <xf numFmtId="0" fontId="7" fillId="16" borderId="6" xfId="5" applyFont="1" applyFill="1" applyBorder="1" applyAlignment="1">
      <alignment horizontal="center"/>
    </xf>
    <xf numFmtId="0" fontId="87" fillId="0" borderId="23" xfId="5" applyFont="1" applyBorder="1" applyAlignment="1">
      <alignment horizontal="center"/>
    </xf>
    <xf numFmtId="0" fontId="88" fillId="0" borderId="23" xfId="5" applyFont="1" applyBorder="1" applyAlignment="1">
      <alignment horizontal="center"/>
    </xf>
    <xf numFmtId="0" fontId="89" fillId="0" borderId="23" xfId="5" applyFont="1" applyBorder="1" applyAlignment="1">
      <alignment horizontal="center"/>
    </xf>
    <xf numFmtId="0" fontId="90" fillId="34" borderId="23" xfId="5" applyFont="1" applyFill="1" applyBorder="1" applyAlignment="1">
      <alignment horizontal="center"/>
    </xf>
    <xf numFmtId="0" fontId="118" fillId="0" borderId="23" xfId="5" applyFont="1" applyBorder="1" applyAlignment="1">
      <alignment horizontal="center"/>
    </xf>
    <xf numFmtId="0" fontId="119" fillId="0" borderId="23" xfId="5" applyFont="1" applyBorder="1" applyAlignment="1">
      <alignment horizontal="center"/>
    </xf>
    <xf numFmtId="0" fontId="120" fillId="0" borderId="23" xfId="5" applyFont="1" applyBorder="1" applyAlignment="1">
      <alignment horizontal="center"/>
    </xf>
    <xf numFmtId="0" fontId="121" fillId="33" borderId="1" xfId="5" applyFont="1" applyFill="1" applyBorder="1" applyAlignment="1">
      <alignment horizontal="center"/>
    </xf>
    <xf numFmtId="0" fontId="122" fillId="0" borderId="1" xfId="5" applyFont="1" applyBorder="1" applyAlignment="1">
      <alignment horizontal="center"/>
    </xf>
    <xf numFmtId="0" fontId="123" fillId="33" borderId="12" xfId="5" applyFont="1" applyFill="1" applyBorder="1" applyAlignment="1">
      <alignment horizontal="center"/>
    </xf>
    <xf numFmtId="0" fontId="124" fillId="0" borderId="5" xfId="5" applyFont="1" applyBorder="1" applyAlignment="1">
      <alignment horizontal="center"/>
    </xf>
    <xf numFmtId="0" fontId="125" fillId="33" borderId="23" xfId="5" applyFont="1" applyFill="1" applyBorder="1" applyAlignment="1">
      <alignment horizontal="center"/>
    </xf>
    <xf numFmtId="0" fontId="23" fillId="0" borderId="23" xfId="5" applyFont="1" applyBorder="1" applyAlignment="1">
      <alignment horizontal="center"/>
    </xf>
    <xf numFmtId="0" fontId="126" fillId="33" borderId="23" xfId="5" applyFont="1" applyFill="1" applyBorder="1" applyAlignment="1">
      <alignment horizontal="center"/>
    </xf>
    <xf numFmtId="0" fontId="127" fillId="0" borderId="23" xfId="5" applyFont="1" applyBorder="1" applyAlignment="1">
      <alignment horizontal="center"/>
    </xf>
    <xf numFmtId="0" fontId="128" fillId="0" borderId="23" xfId="5" applyFont="1" applyBorder="1" applyAlignment="1">
      <alignment horizontal="center"/>
    </xf>
    <xf numFmtId="0" fontId="129" fillId="0" borderId="23" xfId="5" applyFont="1" applyBorder="1" applyAlignment="1">
      <alignment horizontal="center"/>
    </xf>
    <xf numFmtId="0" fontId="7" fillId="3" borderId="1" xfId="5" applyFont="1" applyFill="1" applyBorder="1" applyAlignment="1">
      <alignment horizontal="center"/>
    </xf>
    <xf numFmtId="0" fontId="130" fillId="22" borderId="23" xfId="5" applyFont="1" applyFill="1" applyBorder="1" applyAlignment="1">
      <alignment horizontal="center"/>
    </xf>
    <xf numFmtId="0" fontId="131" fillId="0" borderId="4" xfId="5" applyFont="1" applyBorder="1" applyAlignment="1">
      <alignment horizontal="center"/>
    </xf>
    <xf numFmtId="0" fontId="132" fillId="22" borderId="23" xfId="5" applyFont="1" applyFill="1" applyBorder="1" applyAlignment="1">
      <alignment horizontal="center"/>
    </xf>
    <xf numFmtId="0" fontId="133" fillId="34" borderId="23" xfId="5" applyFont="1" applyFill="1" applyBorder="1" applyAlignment="1">
      <alignment horizontal="center"/>
    </xf>
    <xf numFmtId="0" fontId="134" fillId="34" borderId="23" xfId="5" applyFont="1" applyFill="1" applyBorder="1" applyAlignment="1">
      <alignment horizontal="center"/>
    </xf>
    <xf numFmtId="0" fontId="89" fillId="34" borderId="23" xfId="5" applyFont="1" applyFill="1" applyBorder="1" applyAlignment="1">
      <alignment horizontal="center"/>
    </xf>
    <xf numFmtId="0" fontId="118" fillId="33" borderId="23" xfId="5" applyFont="1" applyFill="1" applyBorder="1" applyAlignment="1">
      <alignment horizontal="center"/>
    </xf>
    <xf numFmtId="0" fontId="124" fillId="26" borderId="5" xfId="5" applyFont="1" applyFill="1" applyBorder="1" applyAlignment="1">
      <alignment horizontal="center"/>
    </xf>
    <xf numFmtId="0" fontId="125" fillId="26" borderId="23" xfId="5" applyFont="1" applyFill="1" applyBorder="1" applyAlignment="1">
      <alignment horizontal="center"/>
    </xf>
    <xf numFmtId="0" fontId="23" fillId="26" borderId="23" xfId="5" applyFont="1" applyFill="1" applyBorder="1" applyAlignment="1">
      <alignment horizontal="center"/>
    </xf>
    <xf numFmtId="0" fontId="126" fillId="26" borderId="23" xfId="5" applyFont="1" applyFill="1" applyBorder="1" applyAlignment="1">
      <alignment horizontal="center"/>
    </xf>
    <xf numFmtId="0" fontId="95" fillId="16" borderId="6" xfId="5" applyFont="1" applyFill="1" applyBorder="1" applyAlignment="1">
      <alignment horizontal="center"/>
    </xf>
    <xf numFmtId="0" fontId="87" fillId="26" borderId="23" xfId="5" applyFont="1" applyFill="1" applyBorder="1" applyAlignment="1">
      <alignment horizontal="center"/>
    </xf>
    <xf numFmtId="0" fontId="134" fillId="26" borderId="23" xfId="5" applyFont="1" applyFill="1" applyBorder="1" applyAlignment="1">
      <alignment horizontal="center"/>
    </xf>
    <xf numFmtId="0" fontId="135" fillId="26" borderId="23" xfId="5" applyFont="1" applyFill="1" applyBorder="1" applyAlignment="1">
      <alignment horizontal="center"/>
    </xf>
    <xf numFmtId="0" fontId="90" fillId="0" borderId="23" xfId="5" applyFont="1" applyBorder="1" applyAlignment="1">
      <alignment horizontal="center"/>
    </xf>
    <xf numFmtId="0" fontId="136" fillId="26" borderId="23" xfId="5" applyFont="1" applyFill="1" applyBorder="1" applyAlignment="1">
      <alignment horizontal="center"/>
    </xf>
    <xf numFmtId="0" fontId="88" fillId="26" borderId="23" xfId="5" applyFont="1" applyFill="1" applyBorder="1" applyAlignment="1">
      <alignment horizontal="center"/>
    </xf>
    <xf numFmtId="0" fontId="137" fillId="26" borderId="23" xfId="5" applyFont="1" applyFill="1" applyBorder="1" applyAlignment="1">
      <alignment horizontal="center"/>
    </xf>
    <xf numFmtId="0" fontId="138" fillId="19" borderId="23" xfId="5" applyFont="1" applyFill="1" applyBorder="1" applyAlignment="1">
      <alignment horizontal="center"/>
    </xf>
    <xf numFmtId="0" fontId="123" fillId="19" borderId="1" xfId="5" applyFont="1" applyFill="1" applyBorder="1" applyAlignment="1">
      <alignment horizontal="center"/>
    </xf>
    <xf numFmtId="0" fontId="123" fillId="19" borderId="23" xfId="5" applyFont="1" applyFill="1" applyBorder="1" applyAlignment="1">
      <alignment horizontal="center"/>
    </xf>
    <xf numFmtId="0" fontId="120" fillId="0" borderId="5" xfId="5" applyFont="1" applyBorder="1" applyAlignment="1">
      <alignment horizontal="center"/>
    </xf>
    <xf numFmtId="0" fontId="121" fillId="0" borderId="1" xfId="5" applyFont="1" applyBorder="1" applyAlignment="1">
      <alignment horizontal="center"/>
    </xf>
    <xf numFmtId="0" fontId="88" fillId="32" borderId="18" xfId="5" applyFont="1" applyFill="1" applyBorder="1" applyAlignment="1">
      <alignment horizontal="center"/>
    </xf>
    <xf numFmtId="0" fontId="95" fillId="16" borderId="17" xfId="5" applyFont="1" applyFill="1" applyBorder="1" applyAlignment="1">
      <alignment horizontal="center"/>
    </xf>
    <xf numFmtId="0" fontId="88" fillId="14" borderId="1" xfId="5" applyFont="1" applyFill="1" applyBorder="1" applyAlignment="1">
      <alignment horizontal="center"/>
    </xf>
    <xf numFmtId="0" fontId="88" fillId="35" borderId="12" xfId="5" applyFont="1" applyFill="1" applyBorder="1" applyAlignment="1">
      <alignment horizontal="center"/>
    </xf>
    <xf numFmtId="0" fontId="126" fillId="0" borderId="23" xfId="5" applyFont="1" applyBorder="1" applyAlignment="1">
      <alignment horizontal="center"/>
    </xf>
    <xf numFmtId="0" fontId="133" fillId="0" borderId="23" xfId="5" applyFont="1" applyBorder="1" applyAlignment="1">
      <alignment horizontal="center"/>
    </xf>
    <xf numFmtId="0" fontId="8" fillId="21" borderId="21" xfId="5" applyFont="1" applyFill="1" applyBorder="1" applyAlignment="1">
      <alignment horizontal="center"/>
    </xf>
    <xf numFmtId="0" fontId="87" fillId="21" borderId="22" xfId="5" applyFont="1" applyFill="1" applyBorder="1" applyAlignment="1">
      <alignment horizontal="center"/>
    </xf>
    <xf numFmtId="0" fontId="88" fillId="21" borderId="22" xfId="5" applyFont="1" applyFill="1" applyBorder="1" applyAlignment="1">
      <alignment horizontal="center"/>
    </xf>
    <xf numFmtId="0" fontId="89" fillId="21" borderId="22" xfId="5" applyFont="1" applyFill="1" applyBorder="1" applyAlignment="1">
      <alignment horizontal="center"/>
    </xf>
    <xf numFmtId="0" fontId="90" fillId="21" borderId="22" xfId="5" applyFont="1" applyFill="1" applyBorder="1" applyAlignment="1">
      <alignment horizontal="center"/>
    </xf>
    <xf numFmtId="0" fontId="118" fillId="21" borderId="22" xfId="5" applyFont="1" applyFill="1" applyBorder="1" applyAlignment="1">
      <alignment horizontal="center"/>
    </xf>
    <xf numFmtId="0" fontId="119" fillId="21" borderId="22" xfId="5" applyFont="1" applyFill="1" applyBorder="1" applyAlignment="1">
      <alignment horizontal="center"/>
    </xf>
    <xf numFmtId="0" fontId="120" fillId="21" borderId="22" xfId="5" applyFont="1" applyFill="1" applyBorder="1" applyAlignment="1">
      <alignment horizontal="center"/>
    </xf>
    <xf numFmtId="0" fontId="121" fillId="21" borderId="19" xfId="5" applyFont="1" applyFill="1" applyBorder="1" applyAlignment="1">
      <alignment horizontal="center"/>
    </xf>
    <xf numFmtId="0" fontId="123" fillId="21" borderId="23" xfId="5" applyFont="1" applyFill="1" applyBorder="1" applyAlignment="1">
      <alignment horizontal="center"/>
    </xf>
    <xf numFmtId="0" fontId="139" fillId="21" borderId="11" xfId="5" applyFont="1" applyFill="1" applyBorder="1" applyAlignment="1">
      <alignment horizontal="center"/>
    </xf>
    <xf numFmtId="0" fontId="125" fillId="21" borderId="22" xfId="5" applyFont="1" applyFill="1" applyBorder="1" applyAlignment="1">
      <alignment horizontal="center"/>
    </xf>
    <xf numFmtId="0" fontId="23" fillId="21" borderId="22" xfId="5" applyFont="1" applyFill="1" applyBorder="1" applyAlignment="1">
      <alignment horizontal="center"/>
    </xf>
    <xf numFmtId="0" fontId="140" fillId="21" borderId="22" xfId="5" applyFont="1" applyFill="1" applyBorder="1" applyAlignment="1">
      <alignment horizontal="center"/>
    </xf>
    <xf numFmtId="0" fontId="127" fillId="21" borderId="22" xfId="5" applyFont="1" applyFill="1" applyBorder="1" applyAlignment="1">
      <alignment horizontal="center"/>
    </xf>
    <xf numFmtId="0" fontId="128" fillId="21" borderId="22" xfId="5" applyFont="1" applyFill="1" applyBorder="1" applyAlignment="1">
      <alignment horizontal="center"/>
    </xf>
    <xf numFmtId="0" fontId="129" fillId="21" borderId="22" xfId="5" applyFont="1" applyFill="1" applyBorder="1" applyAlignment="1">
      <alignment horizontal="center"/>
    </xf>
    <xf numFmtId="0" fontId="7" fillId="21" borderId="1" xfId="5" applyFont="1" applyFill="1" applyBorder="1" applyAlignment="1">
      <alignment horizontal="center"/>
    </xf>
    <xf numFmtId="0" fontId="130" fillId="22" borderId="22" xfId="5" applyFont="1" applyFill="1" applyBorder="1" applyAlignment="1">
      <alignment horizontal="center"/>
    </xf>
    <xf numFmtId="0" fontId="131" fillId="21" borderId="4" xfId="5" applyFont="1" applyFill="1" applyBorder="1" applyAlignment="1">
      <alignment horizontal="center"/>
    </xf>
    <xf numFmtId="0" fontId="132" fillId="22" borderId="22" xfId="5" applyFont="1" applyFill="1" applyBorder="1" applyAlignment="1">
      <alignment horizontal="center"/>
    </xf>
    <xf numFmtId="0" fontId="133" fillId="21" borderId="22" xfId="5" applyFont="1" applyFill="1" applyBorder="1" applyAlignment="1">
      <alignment horizontal="center"/>
    </xf>
    <xf numFmtId="0" fontId="134" fillId="21" borderId="22" xfId="5" applyFont="1" applyFill="1" applyBorder="1" applyAlignment="1">
      <alignment horizontal="center"/>
    </xf>
    <xf numFmtId="0" fontId="95" fillId="21" borderId="21" xfId="5" applyFont="1" applyFill="1" applyBorder="1" applyAlignment="1">
      <alignment horizontal="center"/>
    </xf>
    <xf numFmtId="0" fontId="141" fillId="21" borderId="22" xfId="5" applyFont="1" applyFill="1" applyBorder="1" applyAlignment="1">
      <alignment horizontal="center"/>
    </xf>
    <xf numFmtId="0" fontId="119" fillId="21" borderId="19" xfId="5" applyFont="1" applyFill="1" applyBorder="1" applyAlignment="1">
      <alignment horizontal="center"/>
    </xf>
    <xf numFmtId="0" fontId="120" fillId="21" borderId="11" xfId="5" applyFont="1" applyFill="1" applyBorder="1" applyAlignment="1">
      <alignment horizontal="center"/>
    </xf>
    <xf numFmtId="0" fontId="88" fillId="32" borderId="22" xfId="5" applyFont="1" applyFill="1" applyBorder="1" applyAlignment="1">
      <alignment horizontal="center"/>
    </xf>
    <xf numFmtId="0" fontId="95" fillId="21" borderId="0" xfId="5" applyFont="1" applyFill="1" applyBorder="1" applyAlignment="1">
      <alignment horizontal="center"/>
    </xf>
    <xf numFmtId="0" fontId="126" fillId="21" borderId="22" xfId="5" applyFont="1" applyFill="1" applyBorder="1" applyAlignment="1">
      <alignment horizontal="center"/>
    </xf>
    <xf numFmtId="0" fontId="7" fillId="16" borderId="1" xfId="5" applyFont="1" applyFill="1" applyBorder="1" applyAlignment="1">
      <alignment horizontal="center"/>
    </xf>
    <xf numFmtId="0" fontId="123" fillId="33" borderId="23" xfId="5" applyFont="1" applyFill="1" applyBorder="1" applyAlignment="1">
      <alignment horizontal="center"/>
    </xf>
    <xf numFmtId="0" fontId="95" fillId="16" borderId="1" xfId="5" applyFont="1" applyFill="1" applyBorder="1" applyAlignment="1">
      <alignment horizontal="center"/>
    </xf>
    <xf numFmtId="0" fontId="88" fillId="32" borderId="23" xfId="5" applyFont="1" applyFill="1" applyBorder="1" applyAlignment="1">
      <alignment horizontal="center"/>
    </xf>
    <xf numFmtId="0" fontId="95" fillId="16" borderId="4" xfId="5" applyFont="1" applyFill="1" applyBorder="1" applyAlignment="1">
      <alignment horizontal="center"/>
    </xf>
    <xf numFmtId="0" fontId="88" fillId="35" borderId="23" xfId="5" applyFont="1" applyFill="1" applyBorder="1" applyAlignment="1">
      <alignment horizontal="center"/>
    </xf>
    <xf numFmtId="0" fontId="7" fillId="21" borderId="21" xfId="5" applyFont="1" applyFill="1" applyBorder="1" applyAlignment="1">
      <alignment horizontal="center"/>
    </xf>
    <xf numFmtId="0" fontId="124" fillId="3" borderId="5" xfId="5" applyFont="1" applyFill="1" applyBorder="1" applyAlignment="1">
      <alignment horizontal="center"/>
    </xf>
    <xf numFmtId="0" fontId="87" fillId="3" borderId="23" xfId="5" applyFont="1" applyFill="1" applyBorder="1" applyAlignment="1">
      <alignment horizontal="center"/>
    </xf>
    <xf numFmtId="0" fontId="88" fillId="3" borderId="23" xfId="5" applyFont="1" applyFill="1" applyBorder="1" applyAlignment="1">
      <alignment horizontal="center"/>
    </xf>
    <xf numFmtId="0" fontId="89" fillId="3" borderId="23" xfId="5" applyFont="1" applyFill="1" applyBorder="1" applyAlignment="1">
      <alignment horizontal="center"/>
    </xf>
    <xf numFmtId="0" fontId="118" fillId="3" borderId="23" xfId="5" applyFont="1" applyFill="1" applyBorder="1" applyAlignment="1">
      <alignment horizontal="center"/>
    </xf>
    <xf numFmtId="0" fontId="119" fillId="3" borderId="23" xfId="5" applyFont="1" applyFill="1" applyBorder="1" applyAlignment="1">
      <alignment horizontal="center"/>
    </xf>
    <xf numFmtId="0" fontId="120" fillId="3" borderId="23" xfId="5" applyFont="1" applyFill="1" applyBorder="1" applyAlignment="1">
      <alignment horizontal="center"/>
    </xf>
    <xf numFmtId="0" fontId="122" fillId="3" borderId="1" xfId="5" applyFont="1" applyFill="1" applyBorder="1" applyAlignment="1">
      <alignment horizontal="center"/>
    </xf>
    <xf numFmtId="0" fontId="23" fillId="3" borderId="23" xfId="5" applyFont="1" applyFill="1" applyBorder="1" applyAlignment="1">
      <alignment horizontal="center"/>
    </xf>
    <xf numFmtId="0" fontId="127" fillId="3" borderId="23" xfId="5" applyFont="1" applyFill="1" applyBorder="1" applyAlignment="1">
      <alignment horizontal="center"/>
    </xf>
    <xf numFmtId="0" fontId="90" fillId="3" borderId="23" xfId="5" applyFont="1" applyFill="1" applyBorder="1" applyAlignment="1">
      <alignment horizontal="center"/>
    </xf>
    <xf numFmtId="0" fontId="120" fillId="3" borderId="5" xfId="5" applyFont="1" applyFill="1" applyBorder="1" applyAlignment="1">
      <alignment horizontal="center"/>
    </xf>
    <xf numFmtId="0" fontId="121" fillId="3" borderId="1" xfId="5" applyFont="1" applyFill="1" applyBorder="1" applyAlignment="1">
      <alignment horizontal="center"/>
    </xf>
    <xf numFmtId="0" fontId="126" fillId="3" borderId="23" xfId="5" applyFont="1" applyFill="1" applyBorder="1" applyAlignment="1">
      <alignment horizontal="center"/>
    </xf>
    <xf numFmtId="0" fontId="133" fillId="3" borderId="23" xfId="5" applyFont="1" applyFill="1" applyBorder="1" applyAlignment="1">
      <alignment horizontal="center"/>
    </xf>
    <xf numFmtId="0" fontId="142" fillId="21" borderId="0" xfId="5" applyFont="1" applyFill="1" applyBorder="1"/>
    <xf numFmtId="0" fontId="143" fillId="21" borderId="0" xfId="5" applyFont="1" applyFill="1" applyBorder="1"/>
    <xf numFmtId="49" fontId="123" fillId="33" borderId="23" xfId="5" applyNumberFormat="1" applyFont="1" applyFill="1" applyBorder="1" applyAlignment="1">
      <alignment horizontal="center"/>
    </xf>
    <xf numFmtId="0" fontId="8" fillId="22" borderId="21" xfId="5" applyFont="1" applyFill="1" applyBorder="1" applyAlignment="1">
      <alignment horizontal="center"/>
    </xf>
    <xf numFmtId="0" fontId="106" fillId="22" borderId="22" xfId="5" applyFont="1" applyFill="1" applyBorder="1" applyAlignment="1">
      <alignment horizontal="center"/>
    </xf>
    <xf numFmtId="0" fontId="27" fillId="22" borderId="22" xfId="5" applyFont="1" applyFill="1" applyBorder="1" applyAlignment="1">
      <alignment horizontal="center"/>
    </xf>
    <xf numFmtId="0" fontId="8" fillId="22" borderId="22" xfId="5" applyFont="1" applyFill="1" applyBorder="1" applyAlignment="1">
      <alignment horizontal="center"/>
    </xf>
    <xf numFmtId="0" fontId="8" fillId="22" borderId="19" xfId="5" applyFont="1" applyFill="1" applyBorder="1" applyAlignment="1">
      <alignment horizontal="center"/>
    </xf>
    <xf numFmtId="0" fontId="110" fillId="22" borderId="23" xfId="5" applyFont="1" applyFill="1" applyBorder="1" applyAlignment="1">
      <alignment horizontal="center"/>
    </xf>
    <xf numFmtId="0" fontId="8" fillId="22" borderId="11" xfId="5" applyFont="1" applyFill="1" applyBorder="1" applyAlignment="1">
      <alignment horizontal="center"/>
    </xf>
    <xf numFmtId="0" fontId="70" fillId="22" borderId="22" xfId="5" applyFont="1" applyFill="1" applyBorder="1" applyAlignment="1">
      <alignment horizontal="center"/>
    </xf>
    <xf numFmtId="0" fontId="96" fillId="22" borderId="22" xfId="5" applyFont="1" applyFill="1" applyBorder="1" applyAlignment="1">
      <alignment horizontal="center"/>
    </xf>
    <xf numFmtId="0" fontId="116" fillId="22" borderId="29" xfId="5" applyFont="1" applyFill="1" applyBorder="1" applyAlignment="1">
      <alignment horizontal="center"/>
    </xf>
    <xf numFmtId="0" fontId="144" fillId="22" borderId="22" xfId="5" applyFont="1" applyFill="1" applyBorder="1" applyAlignment="1">
      <alignment horizontal="center"/>
    </xf>
    <xf numFmtId="0" fontId="117" fillId="22" borderId="22" xfId="5" applyFont="1" applyFill="1" applyBorder="1" applyAlignment="1">
      <alignment horizontal="center"/>
    </xf>
    <xf numFmtId="0" fontId="8" fillId="22" borderId="0" xfId="5" applyFont="1" applyFill="1" applyBorder="1" applyAlignment="1">
      <alignment horizontal="center"/>
    </xf>
    <xf numFmtId="0" fontId="106" fillId="16" borderId="12" xfId="5" applyFont="1" applyFill="1" applyBorder="1" applyAlignment="1">
      <alignment horizontal="center"/>
    </xf>
    <xf numFmtId="0" fontId="27" fillId="16" borderId="12" xfId="5" applyFont="1" applyFill="1" applyBorder="1" applyAlignment="1">
      <alignment horizontal="center"/>
    </xf>
    <xf numFmtId="0" fontId="8" fillId="16" borderId="12" xfId="5" applyFont="1" applyFill="1" applyBorder="1" applyAlignment="1">
      <alignment horizontal="center"/>
    </xf>
    <xf numFmtId="0" fontId="110" fillId="16" borderId="23" xfId="5" applyFont="1" applyFill="1" applyBorder="1" applyAlignment="1">
      <alignment horizontal="center"/>
    </xf>
    <xf numFmtId="0" fontId="8" fillId="16" borderId="3" xfId="5" applyFont="1" applyFill="1" applyBorder="1" applyAlignment="1">
      <alignment horizontal="center"/>
    </xf>
    <xf numFmtId="0" fontId="70" fillId="16" borderId="12" xfId="5" applyFont="1" applyFill="1" applyBorder="1" applyAlignment="1">
      <alignment horizontal="center"/>
    </xf>
    <xf numFmtId="0" fontId="59" fillId="0" borderId="4" xfId="5" applyFont="1" applyBorder="1" applyAlignment="1">
      <alignment horizontal="center"/>
    </xf>
    <xf numFmtId="0" fontId="98" fillId="22" borderId="34" xfId="5" applyFont="1" applyFill="1" applyBorder="1" applyAlignment="1">
      <alignment horizontal="center"/>
    </xf>
    <xf numFmtId="0" fontId="144" fillId="16" borderId="12" xfId="5" applyFont="1" applyFill="1" applyBorder="1" applyAlignment="1">
      <alignment horizontal="center"/>
    </xf>
    <xf numFmtId="0" fontId="117" fillId="16" borderId="12" xfId="5" applyFont="1" applyFill="1" applyBorder="1" applyAlignment="1">
      <alignment horizontal="center"/>
    </xf>
    <xf numFmtId="0" fontId="27" fillId="32" borderId="12" xfId="5" applyFont="1" applyFill="1" applyBorder="1" applyAlignment="1">
      <alignment horizontal="center"/>
    </xf>
    <xf numFmtId="0" fontId="8" fillId="16" borderId="2" xfId="5" applyFont="1" applyFill="1" applyBorder="1" applyAlignment="1">
      <alignment horizontal="center"/>
    </xf>
    <xf numFmtId="0" fontId="146" fillId="0" borderId="13" xfId="5" applyFont="1" applyBorder="1"/>
    <xf numFmtId="0" fontId="60" fillId="0" borderId="12" xfId="5" applyFont="1" applyBorder="1"/>
    <xf numFmtId="0" fontId="93" fillId="0" borderId="23" xfId="5" applyFont="1" applyBorder="1" applyAlignment="1">
      <alignment horizontal="center"/>
    </xf>
    <xf numFmtId="0" fontId="95" fillId="0" borderId="1" xfId="5" applyFont="1" applyBorder="1" applyAlignment="1">
      <alignment horizontal="center"/>
    </xf>
    <xf numFmtId="0" fontId="97" fillId="0" borderId="17" xfId="5" applyFont="1" applyBorder="1"/>
    <xf numFmtId="0" fontId="105" fillId="34" borderId="13" xfId="5" applyFont="1" applyFill="1" applyBorder="1" applyAlignment="1">
      <alignment horizontal="center"/>
    </xf>
    <xf numFmtId="0" fontId="65" fillId="0" borderId="12" xfId="5" applyFont="1" applyBorder="1" applyAlignment="1">
      <alignment horizontal="center"/>
    </xf>
    <xf numFmtId="0" fontId="66" fillId="0" borderId="12" xfId="5" applyFont="1" applyBorder="1" applyAlignment="1">
      <alignment horizontal="center"/>
    </xf>
    <xf numFmtId="0" fontId="81" fillId="32" borderId="12" xfId="5" applyFont="1" applyFill="1" applyBorder="1" applyAlignment="1">
      <alignment horizontal="center"/>
    </xf>
    <xf numFmtId="0" fontId="85" fillId="19" borderId="58" xfId="5" applyFont="1" applyFill="1" applyBorder="1" applyAlignment="1">
      <alignment horizontal="center"/>
    </xf>
    <xf numFmtId="0" fontId="86" fillId="0" borderId="59" xfId="5" applyFont="1" applyBorder="1" applyAlignment="1">
      <alignment horizontal="center"/>
    </xf>
    <xf numFmtId="0" fontId="2" fillId="0" borderId="1" xfId="5" applyFont="1" applyBorder="1" applyAlignment="1">
      <alignment horizontal="center"/>
    </xf>
    <xf numFmtId="0" fontId="22" fillId="0" borderId="4" xfId="5" applyBorder="1"/>
    <xf numFmtId="0" fontId="2" fillId="22" borderId="18" xfId="5" applyFont="1" applyFill="1" applyBorder="1" applyAlignment="1">
      <alignment horizontal="center"/>
    </xf>
    <xf numFmtId="0" fontId="115" fillId="0" borderId="17" xfId="5" applyFont="1" applyBorder="1"/>
    <xf numFmtId="0" fontId="22" fillId="3" borderId="29" xfId="5" applyFill="1" applyBorder="1"/>
    <xf numFmtId="0" fontId="91" fillId="0" borderId="23" xfId="5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81" fillId="32" borderId="18" xfId="5" applyFont="1" applyFill="1" applyBorder="1" applyAlignment="1">
      <alignment horizontal="center"/>
    </xf>
    <xf numFmtId="0" fontId="2" fillId="0" borderId="4" xfId="5" applyFont="1" applyBorder="1" applyAlignment="1">
      <alignment horizontal="center"/>
    </xf>
    <xf numFmtId="0" fontId="85" fillId="19" borderId="54" xfId="5" applyFont="1" applyFill="1" applyBorder="1" applyAlignment="1">
      <alignment horizontal="center"/>
    </xf>
    <xf numFmtId="0" fontId="105" fillId="0" borderId="60" xfId="5" applyFont="1" applyFill="1" applyBorder="1" applyAlignment="1">
      <alignment horizontal="center"/>
    </xf>
    <xf numFmtId="0" fontId="22" fillId="22" borderId="18" xfId="5" applyFill="1" applyBorder="1"/>
    <xf numFmtId="0" fontId="2" fillId="22" borderId="17" xfId="5" applyFont="1" applyFill="1" applyBorder="1" applyAlignment="1">
      <alignment horizontal="center"/>
    </xf>
    <xf numFmtId="0" fontId="59" fillId="22" borderId="17" xfId="5" applyFont="1" applyFill="1" applyBorder="1" applyAlignment="1">
      <alignment horizontal="center"/>
    </xf>
    <xf numFmtId="0" fontId="150" fillId="22" borderId="17" xfId="5" applyFont="1" applyFill="1" applyBorder="1" applyAlignment="1">
      <alignment horizontal="center"/>
    </xf>
    <xf numFmtId="0" fontId="54" fillId="22" borderId="0" xfId="5" applyFont="1" applyFill="1" applyBorder="1" applyAlignment="1">
      <alignment horizontal="center"/>
    </xf>
    <xf numFmtId="0" fontId="55" fillId="22" borderId="17" xfId="5" applyFont="1" applyFill="1" applyBorder="1" applyAlignment="1">
      <alignment horizontal="center"/>
    </xf>
    <xf numFmtId="0" fontId="107" fillId="22" borderId="17" xfId="5" applyFont="1" applyFill="1" applyBorder="1" applyAlignment="1">
      <alignment horizontal="center"/>
    </xf>
    <xf numFmtId="0" fontId="58" fillId="22" borderId="17" xfId="5" applyFont="1" applyFill="1" applyBorder="1" applyAlignment="1">
      <alignment horizontal="center"/>
    </xf>
    <xf numFmtId="0" fontId="108" fillId="22" borderId="17" xfId="5" applyFont="1" applyFill="1" applyBorder="1" applyAlignment="1">
      <alignment horizontal="center"/>
    </xf>
    <xf numFmtId="0" fontId="109" fillId="22" borderId="17" xfId="5" applyFont="1" applyFill="1" applyBorder="1" applyAlignment="1">
      <alignment horizontal="center"/>
    </xf>
    <xf numFmtId="0" fontId="52" fillId="22" borderId="17" xfId="5" applyFont="1" applyFill="1" applyBorder="1" applyAlignment="1">
      <alignment horizontal="center"/>
    </xf>
    <xf numFmtId="0" fontId="56" fillId="22" borderId="17" xfId="5" applyFont="1" applyFill="1" applyBorder="1" applyAlignment="1">
      <alignment horizontal="center"/>
    </xf>
    <xf numFmtId="0" fontId="53" fillId="22" borderId="17" xfId="5" applyFont="1" applyFill="1" applyBorder="1" applyAlignment="1">
      <alignment horizontal="center"/>
    </xf>
    <xf numFmtId="0" fontId="111" fillId="22" borderId="17" xfId="5" applyFont="1" applyFill="1" applyBorder="1" applyAlignment="1">
      <alignment horizontal="center"/>
    </xf>
    <xf numFmtId="0" fontId="112" fillId="22" borderId="0" xfId="5" applyFont="1" applyFill="1" applyBorder="1" applyAlignment="1">
      <alignment horizontal="center"/>
    </xf>
    <xf numFmtId="0" fontId="52" fillId="22" borderId="0" xfId="5" applyFont="1" applyFill="1" applyBorder="1" applyAlignment="1">
      <alignment horizontal="center"/>
    </xf>
    <xf numFmtId="0" fontId="22" fillId="22" borderId="0" xfId="5" applyFill="1" applyBorder="1"/>
    <xf numFmtId="0" fontId="22" fillId="22" borderId="11" xfId="5" applyFill="1" applyBorder="1"/>
    <xf numFmtId="0" fontId="22" fillId="22" borderId="34" xfId="5" applyFill="1" applyBorder="1"/>
    <xf numFmtId="0" fontId="58" fillId="22" borderId="18" xfId="5" applyFont="1" applyFill="1" applyBorder="1" applyAlignment="1">
      <alignment horizontal="center"/>
    </xf>
    <xf numFmtId="0" fontId="27" fillId="32" borderId="18" xfId="5" applyFont="1" applyFill="1" applyBorder="1" applyAlignment="1">
      <alignment horizontal="center"/>
    </xf>
    <xf numFmtId="0" fontId="22" fillId="32" borderId="0" xfId="5" applyFill="1" applyBorder="1"/>
    <xf numFmtId="0" fontId="143" fillId="32" borderId="0" xfId="5" applyFont="1" applyFill="1" applyBorder="1"/>
    <xf numFmtId="0" fontId="2" fillId="36" borderId="2" xfId="5" applyFont="1" applyFill="1" applyBorder="1" applyAlignment="1">
      <alignment horizontal="center"/>
    </xf>
    <xf numFmtId="0" fontId="2" fillId="36" borderId="12" xfId="5" applyFont="1" applyFill="1" applyBorder="1" applyAlignment="1">
      <alignment horizontal="center"/>
    </xf>
    <xf numFmtId="0" fontId="2" fillId="36" borderId="13" xfId="5" applyFont="1" applyFill="1" applyBorder="1" applyAlignment="1">
      <alignment horizontal="center"/>
    </xf>
    <xf numFmtId="0" fontId="2" fillId="36" borderId="3" xfId="5" applyFont="1" applyFill="1" applyBorder="1" applyAlignment="1">
      <alignment horizontal="center"/>
    </xf>
    <xf numFmtId="0" fontId="2" fillId="36" borderId="23" xfId="5" applyFont="1" applyFill="1" applyBorder="1" applyAlignment="1">
      <alignment horizontal="center"/>
    </xf>
    <xf numFmtId="0" fontId="2" fillId="36" borderId="1" xfId="5" applyFont="1" applyFill="1" applyBorder="1" applyAlignment="1">
      <alignment horizontal="center"/>
    </xf>
    <xf numFmtId="0" fontId="27" fillId="32" borderId="23" xfId="5" applyFont="1" applyFill="1" applyBorder="1" applyAlignment="1">
      <alignment horizontal="center"/>
    </xf>
    <xf numFmtId="0" fontId="2" fillId="36" borderId="5" xfId="5" applyFont="1" applyFill="1" applyBorder="1" applyAlignment="1">
      <alignment horizontal="center"/>
    </xf>
    <xf numFmtId="0" fontId="151" fillId="4" borderId="13" xfId="5" applyFont="1" applyFill="1" applyBorder="1" applyAlignment="1">
      <alignment horizontal="center"/>
    </xf>
    <xf numFmtId="0" fontId="151" fillId="4" borderId="2" xfId="5" applyFont="1" applyFill="1" applyBorder="1" applyAlignment="1">
      <alignment horizontal="center"/>
    </xf>
    <xf numFmtId="0" fontId="88" fillId="32" borderId="12" xfId="5" applyFont="1" applyFill="1" applyBorder="1" applyAlignment="1">
      <alignment horizontal="center" vertical="center"/>
    </xf>
    <xf numFmtId="0" fontId="88" fillId="4" borderId="2" xfId="5" applyFont="1" applyFill="1" applyBorder="1" applyAlignment="1">
      <alignment horizontal="center" vertical="center"/>
    </xf>
    <xf numFmtId="0" fontId="151" fillId="4" borderId="6" xfId="5" applyFont="1" applyFill="1" applyBorder="1"/>
    <xf numFmtId="0" fontId="5" fillId="4" borderId="17" xfId="5" applyFont="1" applyFill="1" applyBorder="1"/>
    <xf numFmtId="0" fontId="88" fillId="32" borderId="18" xfId="5" applyFont="1" applyFill="1" applyBorder="1" applyAlignment="1">
      <alignment horizontal="center" vertical="center"/>
    </xf>
    <xf numFmtId="0" fontId="88" fillId="4" borderId="17" xfId="5" applyFont="1" applyFill="1" applyBorder="1" applyAlignment="1">
      <alignment horizontal="center" vertical="center"/>
    </xf>
    <xf numFmtId="0" fontId="5" fillId="4" borderId="2" xfId="5" applyFont="1" applyFill="1" applyBorder="1"/>
    <xf numFmtId="0" fontId="22" fillId="34" borderId="12" xfId="5" applyFill="1" applyBorder="1"/>
    <xf numFmtId="0" fontId="22" fillId="34" borderId="13" xfId="5" applyFill="1" applyBorder="1"/>
    <xf numFmtId="0" fontId="22" fillId="34" borderId="2" xfId="5" applyFill="1" applyBorder="1"/>
    <xf numFmtId="0" fontId="22" fillId="37" borderId="12" xfId="5" applyFill="1" applyBorder="1"/>
    <xf numFmtId="0" fontId="22" fillId="26" borderId="13" xfId="5" applyFill="1" applyBorder="1"/>
    <xf numFmtId="0" fontId="22" fillId="26" borderId="2" xfId="5" applyFill="1" applyBorder="1"/>
    <xf numFmtId="0" fontId="22" fillId="26" borderId="3" xfId="5" applyFill="1" applyBorder="1"/>
    <xf numFmtId="0" fontId="152" fillId="13" borderId="5" xfId="5" applyFont="1" applyFill="1" applyBorder="1"/>
    <xf numFmtId="0" fontId="22" fillId="32" borderId="2" xfId="5" applyFill="1" applyBorder="1"/>
    <xf numFmtId="0" fontId="22" fillId="0" borderId="3" xfId="5" applyBorder="1"/>
    <xf numFmtId="0" fontId="5" fillId="0" borderId="2" xfId="5" applyFont="1" applyBorder="1"/>
    <xf numFmtId="0" fontId="22" fillId="34" borderId="1" xfId="5" applyFill="1" applyBorder="1"/>
    <xf numFmtId="0" fontId="22" fillId="34" borderId="4" xfId="5" applyFill="1" applyBorder="1"/>
    <xf numFmtId="0" fontId="60" fillId="32" borderId="12" xfId="5" applyFont="1" applyFill="1" applyBorder="1"/>
    <xf numFmtId="0" fontId="22" fillId="0" borderId="6" xfId="5" applyBorder="1"/>
    <xf numFmtId="0" fontId="22" fillId="33" borderId="1" xfId="5" applyFill="1" applyBorder="1"/>
    <xf numFmtId="0" fontId="22" fillId="33" borderId="4" xfId="5" applyFill="1" applyBorder="1"/>
    <xf numFmtId="0" fontId="22" fillId="37" borderId="18" xfId="5" applyFill="1" applyBorder="1"/>
    <xf numFmtId="0" fontId="22" fillId="26" borderId="6" xfId="5" applyFill="1" applyBorder="1"/>
    <xf numFmtId="0" fontId="22" fillId="26" borderId="17" xfId="5" applyFill="1" applyBorder="1"/>
    <xf numFmtId="0" fontId="22" fillId="26" borderId="10" xfId="5" applyFill="1" applyBorder="1"/>
    <xf numFmtId="0" fontId="22" fillId="0" borderId="17" xfId="5" applyBorder="1"/>
    <xf numFmtId="0" fontId="22" fillId="0" borderId="10" xfId="5" applyBorder="1"/>
    <xf numFmtId="0" fontId="60" fillId="32" borderId="18" xfId="5" applyFont="1" applyFill="1" applyBorder="1"/>
    <xf numFmtId="0" fontId="0" fillId="22" borderId="13" xfId="0" applyFill="1" applyBorder="1"/>
    <xf numFmtId="0" fontId="23" fillId="16" borderId="1" xfId="0" applyFont="1" applyFill="1" applyBorder="1"/>
    <xf numFmtId="0" fontId="0" fillId="16" borderId="4" xfId="0" applyFill="1" applyBorder="1"/>
    <xf numFmtId="0" fontId="0" fillId="22" borderId="22" xfId="0" applyFill="1" applyBorder="1"/>
    <xf numFmtId="0" fontId="2" fillId="0" borderId="19" xfId="0" applyFont="1" applyBorder="1"/>
    <xf numFmtId="0" fontId="0" fillId="0" borderId="20" xfId="0" applyBorder="1"/>
    <xf numFmtId="0" fontId="0" fillId="0" borderId="21" xfId="0" applyBorder="1"/>
    <xf numFmtId="0" fontId="52" fillId="0" borderId="1" xfId="0" applyFont="1" applyBorder="1" applyAlignment="1">
      <alignment horizontal="center"/>
    </xf>
    <xf numFmtId="0" fontId="2" fillId="0" borderId="31" xfId="0" applyFont="1" applyBorder="1" applyAlignment="1">
      <alignment horizontal="right"/>
    </xf>
    <xf numFmtId="14" fontId="2" fillId="4" borderId="31" xfId="0" applyNumberFormat="1" applyFont="1" applyFill="1" applyBorder="1"/>
    <xf numFmtId="0" fontId="0" fillId="0" borderId="45" xfId="0" applyBorder="1"/>
    <xf numFmtId="0" fontId="52" fillId="0" borderId="19" xfId="0" applyFont="1" applyBorder="1"/>
    <xf numFmtId="0" fontId="23" fillId="0" borderId="13" xfId="0" applyFont="1" applyBorder="1" applyAlignment="1">
      <alignment horizontal="center"/>
    </xf>
    <xf numFmtId="0" fontId="155" fillId="3" borderId="12" xfId="0" applyFont="1" applyFill="1" applyBorder="1" applyAlignment="1">
      <alignment horizontal="center"/>
    </xf>
    <xf numFmtId="0" fontId="122" fillId="0" borderId="2" xfId="0" applyFont="1" applyBorder="1" applyAlignment="1">
      <alignment horizontal="center"/>
    </xf>
    <xf numFmtId="0" fontId="156" fillId="0" borderId="12" xfId="0" applyFont="1" applyBorder="1" applyAlignment="1">
      <alignment horizontal="center"/>
    </xf>
    <xf numFmtId="0" fontId="135" fillId="0" borderId="2" xfId="0" applyFont="1" applyBorder="1" applyAlignment="1">
      <alignment horizontal="center"/>
    </xf>
    <xf numFmtId="0" fontId="157" fillId="0" borderId="13" xfId="0" applyFont="1" applyBorder="1" applyAlignment="1">
      <alignment horizontal="center"/>
    </xf>
    <xf numFmtId="0" fontId="157" fillId="32" borderId="13" xfId="0" applyFont="1" applyFill="1" applyBorder="1" applyAlignment="1">
      <alignment horizontal="center"/>
    </xf>
    <xf numFmtId="0" fontId="126" fillId="0" borderId="12" xfId="0" applyFont="1" applyBorder="1" applyAlignment="1">
      <alignment horizontal="center"/>
    </xf>
    <xf numFmtId="0" fontId="158" fillId="3" borderId="2" xfId="0" applyFont="1" applyFill="1" applyBorder="1" applyAlignment="1">
      <alignment horizontal="center"/>
    </xf>
    <xf numFmtId="0" fontId="159" fillId="32" borderId="12" xfId="0" applyFont="1" applyFill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0" fillId="0" borderId="54" xfId="0" applyBorder="1"/>
    <xf numFmtId="20" fontId="0" fillId="0" borderId="57" xfId="0" applyNumberFormat="1" applyBorder="1"/>
    <xf numFmtId="0" fontId="1" fillId="16" borderId="13" xfId="0" applyFont="1" applyFill="1" applyBorder="1" applyAlignment="1">
      <alignment horizontal="center"/>
    </xf>
    <xf numFmtId="0" fontId="160" fillId="0" borderId="6" xfId="0" applyFont="1" applyBorder="1" applyAlignment="1">
      <alignment horizontal="center"/>
    </xf>
    <xf numFmtId="0" fontId="161" fillId="0" borderId="18" xfId="0" applyFont="1" applyBorder="1" applyAlignment="1">
      <alignment horizontal="center"/>
    </xf>
    <xf numFmtId="0" fontId="162" fillId="0" borderId="17" xfId="0" applyFont="1" applyBorder="1" applyAlignment="1">
      <alignment horizontal="center"/>
    </xf>
    <xf numFmtId="0" fontId="163" fillId="0" borderId="18" xfId="0" applyFont="1" applyBorder="1" applyAlignment="1">
      <alignment horizontal="center"/>
    </xf>
    <xf numFmtId="0" fontId="164" fillId="0" borderId="17" xfId="0" applyFont="1" applyBorder="1" applyAlignment="1">
      <alignment horizontal="center"/>
    </xf>
    <xf numFmtId="0" fontId="165" fillId="0" borderId="19" xfId="0" applyFont="1" applyBorder="1" applyAlignment="1">
      <alignment horizontal="center"/>
    </xf>
    <xf numFmtId="0" fontId="165" fillId="32" borderId="19" xfId="0" applyFont="1" applyFill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166" fillId="0" borderId="17" xfId="0" applyFont="1" applyBorder="1" applyAlignment="1">
      <alignment horizontal="center"/>
    </xf>
    <xf numFmtId="0" fontId="167" fillId="32" borderId="18" xfId="0" applyFont="1" applyFill="1" applyBorder="1" applyAlignment="1">
      <alignment horizontal="center"/>
    </xf>
    <xf numFmtId="0" fontId="168" fillId="0" borderId="17" xfId="0" applyFont="1" applyFill="1" applyBorder="1" applyAlignment="1">
      <alignment horizontal="center"/>
    </xf>
    <xf numFmtId="0" fontId="76" fillId="0" borderId="18" xfId="0" applyFont="1" applyFill="1" applyBorder="1" applyAlignment="1">
      <alignment horizontal="center"/>
    </xf>
    <xf numFmtId="0" fontId="169" fillId="0" borderId="17" xfId="0" applyFont="1" applyFill="1" applyBorder="1" applyAlignment="1">
      <alignment horizontal="center"/>
    </xf>
    <xf numFmtId="0" fontId="62" fillId="0" borderId="18" xfId="0" applyFont="1" applyFill="1" applyBorder="1" applyAlignment="1">
      <alignment horizontal="center"/>
    </xf>
    <xf numFmtId="0" fontId="65" fillId="0" borderId="23" xfId="0" applyFont="1" applyBorder="1" applyAlignment="1">
      <alignment horizontal="center"/>
    </xf>
    <xf numFmtId="0" fontId="96" fillId="22" borderId="23" xfId="0" applyFont="1" applyFill="1" applyBorder="1" applyAlignment="1">
      <alignment horizontal="center"/>
    </xf>
    <xf numFmtId="0" fontId="2" fillId="16" borderId="18" xfId="0" applyFont="1" applyFill="1" applyBorder="1" applyAlignment="1">
      <alignment horizontal="center"/>
    </xf>
    <xf numFmtId="0" fontId="59" fillId="32" borderId="11" xfId="0" applyFont="1" applyFill="1" applyBorder="1" applyAlignment="1">
      <alignment horizontal="center"/>
    </xf>
    <xf numFmtId="0" fontId="150" fillId="32" borderId="22" xfId="0" applyFont="1" applyFill="1" applyBorder="1" applyAlignment="1">
      <alignment horizontal="center"/>
    </xf>
    <xf numFmtId="0" fontId="54" fillId="32" borderId="22" xfId="0" applyFont="1" applyFill="1" applyBorder="1" applyAlignment="1">
      <alignment horizontal="center"/>
    </xf>
    <xf numFmtId="0" fontId="55" fillId="32" borderId="22" xfId="0" applyFont="1" applyFill="1" applyBorder="1" applyAlignment="1">
      <alignment horizontal="center"/>
    </xf>
    <xf numFmtId="0" fontId="107" fillId="32" borderId="19" xfId="0" applyFont="1" applyFill="1" applyBorder="1" applyAlignment="1">
      <alignment horizontal="center"/>
    </xf>
    <xf numFmtId="0" fontId="58" fillId="32" borderId="1" xfId="0" applyFont="1" applyFill="1" applyBorder="1" applyAlignment="1">
      <alignment horizontal="center"/>
    </xf>
    <xf numFmtId="0" fontId="58" fillId="32" borderId="19" xfId="0" applyFont="1" applyFill="1" applyBorder="1" applyAlignment="1">
      <alignment horizontal="center"/>
    </xf>
    <xf numFmtId="0" fontId="109" fillId="32" borderId="22" xfId="0" applyFont="1" applyFill="1" applyBorder="1" applyAlignment="1">
      <alignment horizontal="center"/>
    </xf>
    <xf numFmtId="0" fontId="109" fillId="32" borderId="19" xfId="0" applyFont="1" applyFill="1" applyBorder="1" applyAlignment="1">
      <alignment horizontal="center"/>
    </xf>
    <xf numFmtId="0" fontId="52" fillId="32" borderId="18" xfId="0" applyFont="1" applyFill="1" applyBorder="1" applyAlignment="1">
      <alignment horizontal="center"/>
    </xf>
    <xf numFmtId="0" fontId="56" fillId="32" borderId="11" xfId="0" applyFont="1" applyFill="1" applyBorder="1" applyAlignment="1">
      <alignment horizontal="center"/>
    </xf>
    <xf numFmtId="0" fontId="2" fillId="32" borderId="22" xfId="0" applyFont="1" applyFill="1" applyBorder="1" applyAlignment="1">
      <alignment horizontal="center"/>
    </xf>
    <xf numFmtId="0" fontId="53" fillId="32" borderId="22" xfId="0" applyFont="1" applyFill="1" applyBorder="1" applyAlignment="1">
      <alignment horizontal="center"/>
    </xf>
    <xf numFmtId="0" fontId="111" fillId="32" borderId="22" xfId="0" applyFont="1" applyFill="1" applyBorder="1" applyAlignment="1">
      <alignment horizontal="center"/>
    </xf>
    <xf numFmtId="0" fontId="113" fillId="16" borderId="22" xfId="0" applyFont="1" applyFill="1" applyBorder="1" applyAlignment="1">
      <alignment horizontal="center"/>
    </xf>
    <xf numFmtId="0" fontId="52" fillId="22" borderId="22" xfId="0" applyFont="1" applyFill="1" applyBorder="1" applyAlignment="1">
      <alignment horizontal="center"/>
    </xf>
    <xf numFmtId="0" fontId="7" fillId="16" borderId="6" xfId="0" applyFont="1" applyFill="1" applyBorder="1" applyAlignment="1">
      <alignment horizontal="center"/>
    </xf>
    <xf numFmtId="0" fontId="40" fillId="0" borderId="23" xfId="0" applyFont="1" applyBorder="1" applyAlignment="1">
      <alignment horizontal="center"/>
    </xf>
    <xf numFmtId="0" fontId="155" fillId="0" borderId="23" xfId="0" applyFont="1" applyBorder="1" applyAlignment="1">
      <alignment horizontal="center"/>
    </xf>
    <xf numFmtId="0" fontId="122" fillId="0" borderId="23" xfId="0" applyFont="1" applyBorder="1" applyAlignment="1">
      <alignment horizontal="center"/>
    </xf>
    <xf numFmtId="0" fontId="156" fillId="0" borderId="23" xfId="0" applyFont="1" applyBorder="1" applyAlignment="1">
      <alignment horizontal="center"/>
    </xf>
    <xf numFmtId="0" fontId="135" fillId="0" borderId="23" xfId="0" applyFont="1" applyBorder="1" applyAlignment="1">
      <alignment horizontal="center"/>
    </xf>
    <xf numFmtId="0" fontId="157" fillId="0" borderId="19" xfId="0" applyFont="1" applyBorder="1" applyAlignment="1">
      <alignment horizontal="center"/>
    </xf>
    <xf numFmtId="0" fontId="157" fillId="32" borderId="19" xfId="0" applyFont="1" applyFill="1" applyBorder="1" applyAlignment="1">
      <alignment horizontal="center"/>
    </xf>
    <xf numFmtId="0" fontId="126" fillId="0" borderId="23" xfId="0" applyFont="1" applyBorder="1" applyAlignment="1">
      <alignment horizontal="center"/>
    </xf>
    <xf numFmtId="0" fontId="158" fillId="3" borderId="23" xfId="0" applyFont="1" applyFill="1" applyBorder="1" applyAlignment="1">
      <alignment horizontal="center"/>
    </xf>
    <xf numFmtId="0" fontId="156" fillId="0" borderId="5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0" fontId="157" fillId="0" borderId="23" xfId="0" applyFont="1" applyBorder="1" applyAlignment="1">
      <alignment horizontal="center"/>
    </xf>
    <xf numFmtId="0" fontId="140" fillId="0" borderId="23" xfId="0" applyFont="1" applyBorder="1" applyAlignment="1">
      <alignment horizontal="center"/>
    </xf>
    <xf numFmtId="0" fontId="128" fillId="0" borderId="23" xfId="0" applyFont="1" applyBorder="1" applyAlignment="1">
      <alignment horizontal="center"/>
    </xf>
    <xf numFmtId="0" fontId="130" fillId="22" borderId="23" xfId="0" applyFont="1" applyFill="1" applyBorder="1" applyAlignment="1">
      <alignment horizontal="center"/>
    </xf>
    <xf numFmtId="0" fontId="8" fillId="21" borderId="21" xfId="0" applyFont="1" applyFill="1" applyBorder="1" applyAlignment="1">
      <alignment horizontal="center"/>
    </xf>
    <xf numFmtId="0" fontId="141" fillId="21" borderId="22" xfId="0" applyFont="1" applyFill="1" applyBorder="1" applyAlignment="1">
      <alignment horizontal="center"/>
    </xf>
    <xf numFmtId="0" fontId="155" fillId="21" borderId="22" xfId="0" applyFont="1" applyFill="1" applyBorder="1" applyAlignment="1">
      <alignment horizontal="center"/>
    </xf>
    <xf numFmtId="0" fontId="89" fillId="21" borderId="22" xfId="0" applyFont="1" applyFill="1" applyBorder="1" applyAlignment="1">
      <alignment horizontal="center"/>
    </xf>
    <xf numFmtId="0" fontId="90" fillId="21" borderId="22" xfId="0" applyFont="1" applyFill="1" applyBorder="1" applyAlignment="1">
      <alignment horizontal="center"/>
    </xf>
    <xf numFmtId="0" fontId="118" fillId="21" borderId="19" xfId="0" applyFont="1" applyFill="1" applyBorder="1" applyAlignment="1">
      <alignment horizontal="center"/>
    </xf>
    <xf numFmtId="0" fontId="81" fillId="21" borderId="1" xfId="0" applyFont="1" applyFill="1" applyBorder="1" applyAlignment="1">
      <alignment horizontal="center"/>
    </xf>
    <xf numFmtId="0" fontId="81" fillId="32" borderId="19" xfId="0" applyFont="1" applyFill="1" applyBorder="1" applyAlignment="1">
      <alignment horizontal="center"/>
    </xf>
    <xf numFmtId="0" fontId="121" fillId="21" borderId="22" xfId="0" applyFont="1" applyFill="1" applyBorder="1" applyAlignment="1">
      <alignment horizontal="center"/>
    </xf>
    <xf numFmtId="0" fontId="121" fillId="21" borderId="19" xfId="0" applyFont="1" applyFill="1" applyBorder="1" applyAlignment="1">
      <alignment horizontal="center"/>
    </xf>
    <xf numFmtId="0" fontId="122" fillId="21" borderId="23" xfId="0" applyFont="1" applyFill="1" applyBorder="1" applyAlignment="1">
      <alignment horizontal="center"/>
    </xf>
    <xf numFmtId="0" fontId="156" fillId="21" borderId="11" xfId="0" applyFont="1" applyFill="1" applyBorder="1" applyAlignment="1">
      <alignment horizontal="center"/>
    </xf>
    <xf numFmtId="0" fontId="23" fillId="21" borderId="22" xfId="0" applyFont="1" applyFill="1" applyBorder="1" applyAlignment="1">
      <alignment horizontal="center"/>
    </xf>
    <xf numFmtId="0" fontId="157" fillId="21" borderId="22" xfId="0" applyFont="1" applyFill="1" applyBorder="1" applyAlignment="1">
      <alignment horizontal="center"/>
    </xf>
    <xf numFmtId="0" fontId="140" fillId="21" borderId="22" xfId="0" applyFont="1" applyFill="1" applyBorder="1" applyAlignment="1">
      <alignment horizontal="center"/>
    </xf>
    <xf numFmtId="0" fontId="128" fillId="21" borderId="22" xfId="0" applyFont="1" applyFill="1" applyBorder="1" applyAlignment="1">
      <alignment horizontal="center"/>
    </xf>
    <xf numFmtId="0" fontId="130" fillId="22" borderId="22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159" fillId="32" borderId="23" xfId="0" applyFont="1" applyFill="1" applyBorder="1" applyAlignment="1">
      <alignment horizontal="center"/>
    </xf>
    <xf numFmtId="0" fontId="7" fillId="21" borderId="21" xfId="0" applyFont="1" applyFill="1" applyBorder="1" applyAlignment="1">
      <alignment horizontal="center"/>
    </xf>
    <xf numFmtId="0" fontId="156" fillId="3" borderId="5" xfId="0" applyFont="1" applyFill="1" applyBorder="1" applyAlignment="1">
      <alignment horizontal="center"/>
    </xf>
    <xf numFmtId="0" fontId="40" fillId="3" borderId="23" xfId="0" applyFont="1" applyFill="1" applyBorder="1" applyAlignment="1">
      <alignment horizontal="center"/>
    </xf>
    <xf numFmtId="0" fontId="155" fillId="3" borderId="23" xfId="0" applyFont="1" applyFill="1" applyBorder="1" applyAlignment="1">
      <alignment horizontal="center"/>
    </xf>
    <xf numFmtId="0" fontId="122" fillId="3" borderId="23" xfId="0" applyFont="1" applyFill="1" applyBorder="1" applyAlignment="1">
      <alignment horizontal="center"/>
    </xf>
    <xf numFmtId="0" fontId="156" fillId="3" borderId="23" xfId="0" applyFont="1" applyFill="1" applyBorder="1" applyAlignment="1">
      <alignment horizontal="center"/>
    </xf>
    <xf numFmtId="0" fontId="135" fillId="3" borderId="23" xfId="0" applyFont="1" applyFill="1" applyBorder="1" applyAlignment="1">
      <alignment horizontal="center"/>
    </xf>
    <xf numFmtId="0" fontId="157" fillId="3" borderId="19" xfId="0" applyFont="1" applyFill="1" applyBorder="1" applyAlignment="1">
      <alignment horizontal="center"/>
    </xf>
    <xf numFmtId="0" fontId="126" fillId="3" borderId="23" xfId="0" applyFont="1" applyFill="1" applyBorder="1" applyAlignment="1">
      <alignment horizontal="center"/>
    </xf>
    <xf numFmtId="0" fontId="23" fillId="3" borderId="23" xfId="0" applyFont="1" applyFill="1" applyBorder="1" applyAlignment="1">
      <alignment horizontal="center"/>
    </xf>
    <xf numFmtId="0" fontId="157" fillId="3" borderId="23" xfId="0" applyFont="1" applyFill="1" applyBorder="1" applyAlignment="1">
      <alignment horizontal="center"/>
    </xf>
    <xf numFmtId="0" fontId="140" fillId="3" borderId="23" xfId="0" applyFont="1" applyFill="1" applyBorder="1" applyAlignment="1">
      <alignment horizontal="center"/>
    </xf>
    <xf numFmtId="0" fontId="142" fillId="21" borderId="0" xfId="0" applyFont="1" applyFill="1" applyBorder="1"/>
    <xf numFmtId="0" fontId="158" fillId="0" borderId="1" xfId="0" applyFont="1" applyBorder="1" applyAlignment="1">
      <alignment horizontal="center"/>
    </xf>
    <xf numFmtId="0" fontId="7" fillId="20" borderId="0" xfId="0" applyFont="1" applyFill="1" applyBorder="1" applyAlignment="1">
      <alignment horizontal="center"/>
    </xf>
    <xf numFmtId="0" fontId="40" fillId="20" borderId="22" xfId="0" applyFont="1" applyFill="1" applyBorder="1" applyAlignment="1">
      <alignment horizontal="center"/>
    </xf>
    <xf numFmtId="0" fontId="155" fillId="20" borderId="22" xfId="0" applyFont="1" applyFill="1" applyBorder="1" applyAlignment="1">
      <alignment horizontal="center"/>
    </xf>
    <xf numFmtId="0" fontId="122" fillId="20" borderId="22" xfId="0" applyFont="1" applyFill="1" applyBorder="1" applyAlignment="1">
      <alignment horizontal="center"/>
    </xf>
    <xf numFmtId="0" fontId="156" fillId="20" borderId="22" xfId="0" applyFont="1" applyFill="1" applyBorder="1" applyAlignment="1">
      <alignment horizontal="center"/>
    </xf>
    <xf numFmtId="0" fontId="140" fillId="20" borderId="19" xfId="0" applyFont="1" applyFill="1" applyBorder="1" applyAlignment="1">
      <alignment horizontal="center"/>
    </xf>
    <xf numFmtId="0" fontId="170" fillId="20" borderId="22" xfId="0" applyFont="1" applyFill="1" applyBorder="1" applyAlignment="1">
      <alignment horizontal="center"/>
    </xf>
    <xf numFmtId="0" fontId="122" fillId="20" borderId="19" xfId="0" applyFont="1" applyFill="1" applyBorder="1" applyAlignment="1">
      <alignment horizontal="center"/>
    </xf>
    <xf numFmtId="0" fontId="122" fillId="20" borderId="23" xfId="0" applyFont="1" applyFill="1" applyBorder="1" applyAlignment="1">
      <alignment horizontal="center"/>
    </xf>
    <xf numFmtId="0" fontId="156" fillId="20" borderId="11" xfId="0" applyFont="1" applyFill="1" applyBorder="1" applyAlignment="1">
      <alignment horizontal="center"/>
    </xf>
    <xf numFmtId="0" fontId="23" fillId="20" borderId="22" xfId="0" applyFont="1" applyFill="1" applyBorder="1" applyAlignment="1">
      <alignment horizontal="center"/>
    </xf>
    <xf numFmtId="0" fontId="157" fillId="20" borderId="22" xfId="0" applyFont="1" applyFill="1" applyBorder="1" applyAlignment="1">
      <alignment horizontal="center"/>
    </xf>
    <xf numFmtId="0" fontId="140" fillId="20" borderId="22" xfId="0" applyFont="1" applyFill="1" applyBorder="1" applyAlignment="1">
      <alignment horizontal="center"/>
    </xf>
    <xf numFmtId="0" fontId="128" fillId="0" borderId="22" xfId="0" applyFont="1" applyBorder="1" applyAlignment="1">
      <alignment horizontal="center"/>
    </xf>
    <xf numFmtId="0" fontId="8" fillId="22" borderId="21" xfId="0" applyFont="1" applyFill="1" applyBorder="1" applyAlignment="1">
      <alignment horizontal="center"/>
    </xf>
    <xf numFmtId="0" fontId="8" fillId="32" borderId="19" xfId="0" applyFont="1" applyFill="1" applyBorder="1" applyAlignment="1">
      <alignment horizontal="center"/>
    </xf>
    <xf numFmtId="0" fontId="8" fillId="22" borderId="23" xfId="0" applyFont="1" applyFill="1" applyBorder="1" applyAlignment="1">
      <alignment horizontal="center"/>
    </xf>
    <xf numFmtId="0" fontId="96" fillId="22" borderId="22" xfId="0" applyFont="1" applyFill="1" applyBorder="1" applyAlignment="1">
      <alignment horizontal="center"/>
    </xf>
    <xf numFmtId="0" fontId="8" fillId="16" borderId="1" xfId="0" applyFont="1" applyFill="1" applyBorder="1" applyAlignment="1">
      <alignment horizontal="center"/>
    </xf>
    <xf numFmtId="0" fontId="8" fillId="32" borderId="13" xfId="0" applyFont="1" applyFill="1" applyBorder="1" applyAlignment="1">
      <alignment horizontal="center"/>
    </xf>
    <xf numFmtId="0" fontId="8" fillId="16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65" fillId="0" borderId="6" xfId="0" applyFont="1" applyBorder="1" applyAlignment="1">
      <alignment horizontal="center"/>
    </xf>
    <xf numFmtId="0" fontId="165" fillId="32" borderId="6" xfId="0" applyFont="1" applyFill="1" applyBorder="1" applyAlignment="1">
      <alignment horizontal="center"/>
    </xf>
    <xf numFmtId="0" fontId="115" fillId="0" borderId="17" xfId="0" applyFont="1" applyBorder="1"/>
    <xf numFmtId="0" fontId="0" fillId="22" borderId="18" xfId="0" applyFill="1" applyBorder="1"/>
    <xf numFmtId="0" fontId="2" fillId="22" borderId="17" xfId="0" applyFont="1" applyFill="1" applyBorder="1" applyAlignment="1">
      <alignment horizontal="center"/>
    </xf>
    <xf numFmtId="0" fontId="59" fillId="22" borderId="17" xfId="0" applyFont="1" applyFill="1" applyBorder="1" applyAlignment="1">
      <alignment horizontal="center"/>
    </xf>
    <xf numFmtId="0" fontId="150" fillId="22" borderId="17" xfId="0" applyFont="1" applyFill="1" applyBorder="1" applyAlignment="1">
      <alignment horizontal="center"/>
    </xf>
    <xf numFmtId="0" fontId="54" fillId="22" borderId="17" xfId="0" applyFont="1" applyFill="1" applyBorder="1" applyAlignment="1">
      <alignment horizontal="center"/>
    </xf>
    <xf numFmtId="0" fontId="55" fillId="22" borderId="17" xfId="0" applyFont="1" applyFill="1" applyBorder="1" applyAlignment="1">
      <alignment horizontal="center"/>
    </xf>
    <xf numFmtId="0" fontId="107" fillId="22" borderId="17" xfId="0" applyFont="1" applyFill="1" applyBorder="1" applyAlignment="1">
      <alignment horizontal="center"/>
    </xf>
    <xf numFmtId="0" fontId="58" fillId="22" borderId="17" xfId="0" applyFont="1" applyFill="1" applyBorder="1" applyAlignment="1">
      <alignment horizontal="center"/>
    </xf>
    <xf numFmtId="0" fontId="109" fillId="22" borderId="17" xfId="0" applyFont="1" applyFill="1" applyBorder="1" applyAlignment="1">
      <alignment horizontal="center"/>
    </xf>
    <xf numFmtId="0" fontId="52" fillId="22" borderId="17" xfId="0" applyFont="1" applyFill="1" applyBorder="1" applyAlignment="1">
      <alignment horizontal="center"/>
    </xf>
    <xf numFmtId="0" fontId="56" fillId="22" borderId="17" xfId="0" applyFont="1" applyFill="1" applyBorder="1" applyAlignment="1">
      <alignment horizontal="center"/>
    </xf>
    <xf numFmtId="0" fontId="53" fillId="22" borderId="17" xfId="0" applyFont="1" applyFill="1" applyBorder="1" applyAlignment="1">
      <alignment horizontal="center"/>
    </xf>
    <xf numFmtId="0" fontId="111" fillId="22" borderId="17" xfId="0" applyFont="1" applyFill="1" applyBorder="1" applyAlignment="1">
      <alignment horizontal="center"/>
    </xf>
    <xf numFmtId="0" fontId="112" fillId="22" borderId="17" xfId="0" applyFont="1" applyFill="1" applyBorder="1" applyAlignment="1">
      <alignment horizontal="center"/>
    </xf>
    <xf numFmtId="0" fontId="0" fillId="22" borderId="17" xfId="0" applyFill="1" applyBorder="1"/>
    <xf numFmtId="0" fontId="0" fillId="22" borderId="0" xfId="0" applyFill="1"/>
    <xf numFmtId="43" fontId="22" fillId="0" borderId="0" xfId="1"/>
    <xf numFmtId="43" fontId="2" fillId="0" borderId="0" xfId="1" applyFont="1"/>
    <xf numFmtId="0" fontId="0" fillId="16" borderId="23" xfId="0" applyFill="1" applyBorder="1"/>
    <xf numFmtId="0" fontId="0" fillId="32" borderId="12" xfId="0" applyFill="1" applyBorder="1"/>
    <xf numFmtId="0" fontId="0" fillId="32" borderId="22" xfId="0" applyFill="1" applyBorder="1"/>
    <xf numFmtId="0" fontId="0" fillId="0" borderId="23" xfId="0" applyBorder="1"/>
    <xf numFmtId="0" fontId="4" fillId="0" borderId="1" xfId="0" applyFont="1" applyBorder="1"/>
    <xf numFmtId="0" fontId="4" fillId="16" borderId="6" xfId="0" applyFont="1" applyFill="1" applyBorder="1" applyAlignment="1">
      <alignment horizontal="center"/>
    </xf>
    <xf numFmtId="0" fontId="8" fillId="16" borderId="18" xfId="0" applyFont="1" applyFill="1" applyBorder="1" applyAlignment="1">
      <alignment horizontal="center"/>
    </xf>
    <xf numFmtId="0" fontId="8" fillId="16" borderId="17" xfId="0" applyFont="1" applyFill="1" applyBorder="1" applyAlignment="1">
      <alignment horizontal="center"/>
    </xf>
    <xf numFmtId="0" fontId="20" fillId="3" borderId="23" xfId="0" applyFont="1" applyFill="1" applyBorder="1" applyAlignment="1">
      <alignment horizontal="center"/>
    </xf>
    <xf numFmtId="0" fontId="11" fillId="16" borderId="1" xfId="0" applyFont="1" applyFill="1" applyBorder="1" applyAlignment="1">
      <alignment horizontal="center"/>
    </xf>
    <xf numFmtId="0" fontId="23" fillId="38" borderId="24" xfId="0" applyFont="1" applyFill="1" applyBorder="1" applyAlignment="1">
      <alignment horizontal="center"/>
    </xf>
    <xf numFmtId="0" fontId="0" fillId="38" borderId="1" xfId="0" applyFill="1" applyBorder="1"/>
    <xf numFmtId="0" fontId="0" fillId="32" borderId="37" xfId="0" applyFill="1" applyBorder="1"/>
    <xf numFmtId="0" fontId="173" fillId="16" borderId="13" xfId="0" applyFont="1" applyFill="1" applyBorder="1" applyAlignment="1">
      <alignment horizontal="center"/>
    </xf>
    <xf numFmtId="0" fontId="173" fillId="16" borderId="12" xfId="0" applyFont="1" applyFill="1" applyBorder="1" applyAlignment="1">
      <alignment horizontal="center"/>
    </xf>
    <xf numFmtId="0" fontId="173" fillId="16" borderId="2" xfId="0" applyFont="1" applyFill="1" applyBorder="1" applyAlignment="1">
      <alignment horizontal="center"/>
    </xf>
    <xf numFmtId="0" fontId="171" fillId="16" borderId="2" xfId="0" applyFont="1" applyFill="1" applyBorder="1" applyAlignment="1">
      <alignment horizontal="center"/>
    </xf>
    <xf numFmtId="0" fontId="171" fillId="16" borderId="12" xfId="0" applyFont="1" applyFill="1" applyBorder="1" applyAlignment="1">
      <alignment horizontal="center"/>
    </xf>
    <xf numFmtId="0" fontId="12" fillId="16" borderId="3" xfId="0" applyFont="1" applyFill="1" applyBorder="1" applyAlignment="1">
      <alignment horizontal="center"/>
    </xf>
    <xf numFmtId="0" fontId="171" fillId="22" borderId="3" xfId="0" applyFont="1" applyFill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0" fontId="12" fillId="16" borderId="10" xfId="0" applyFont="1" applyFill="1" applyBorder="1" applyAlignment="1">
      <alignment horizontal="center"/>
    </xf>
    <xf numFmtId="0" fontId="174" fillId="22" borderId="10" xfId="0" applyFont="1" applyFill="1" applyBorder="1" applyAlignment="1">
      <alignment horizontal="center"/>
    </xf>
    <xf numFmtId="0" fontId="175" fillId="0" borderId="0" xfId="0" applyFont="1" applyBorder="1" applyAlignment="1">
      <alignment horizontal="center"/>
    </xf>
    <xf numFmtId="0" fontId="172" fillId="0" borderId="0" xfId="0" applyFont="1" applyBorder="1"/>
    <xf numFmtId="0" fontId="176" fillId="39" borderId="22" xfId="0" applyFont="1" applyFill="1" applyBorder="1" applyAlignment="1">
      <alignment horizontal="center"/>
    </xf>
    <xf numFmtId="0" fontId="16" fillId="22" borderId="11" xfId="0" applyFont="1" applyFill="1" applyBorder="1" applyAlignment="1">
      <alignment horizontal="center"/>
    </xf>
    <xf numFmtId="0" fontId="171" fillId="0" borderId="0" xfId="0" applyFont="1"/>
    <xf numFmtId="0" fontId="8" fillId="3" borderId="1" xfId="0" applyFont="1" applyFill="1" applyBorder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12" fillId="22" borderId="5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7" fillId="22" borderId="22" xfId="0" applyFont="1" applyFill="1" applyBorder="1" applyAlignment="1">
      <alignment horizontal="center"/>
    </xf>
    <xf numFmtId="0" fontId="12" fillId="22" borderId="11" xfId="0" applyFont="1" applyFill="1" applyBorder="1" applyAlignment="1">
      <alignment horizontal="center"/>
    </xf>
    <xf numFmtId="0" fontId="8" fillId="22" borderId="1" xfId="0" applyFont="1" applyFill="1" applyBorder="1" applyAlignment="1">
      <alignment horizontal="center"/>
    </xf>
    <xf numFmtId="0" fontId="7" fillId="22" borderId="23" xfId="0" applyFont="1" applyFill="1" applyBorder="1" applyAlignment="1">
      <alignment horizontal="center"/>
    </xf>
    <xf numFmtId="0" fontId="8" fillId="28" borderId="19" xfId="0" applyFont="1" applyFill="1" applyBorder="1" applyAlignment="1">
      <alignment horizontal="center"/>
    </xf>
    <xf numFmtId="0" fontId="7" fillId="28" borderId="22" xfId="0" applyFont="1" applyFill="1" applyBorder="1" applyAlignment="1">
      <alignment horizontal="center"/>
    </xf>
    <xf numFmtId="0" fontId="8" fillId="28" borderId="1" xfId="0" applyFont="1" applyFill="1" applyBorder="1" applyAlignment="1">
      <alignment horizontal="center"/>
    </xf>
    <xf numFmtId="0" fontId="7" fillId="28" borderId="23" xfId="0" applyFont="1" applyFill="1" applyBorder="1" applyAlignment="1">
      <alignment horizontal="center"/>
    </xf>
    <xf numFmtId="0" fontId="8" fillId="40" borderId="1" xfId="0" applyFont="1" applyFill="1" applyBorder="1" applyAlignment="1">
      <alignment horizontal="center"/>
    </xf>
    <xf numFmtId="0" fontId="7" fillId="40" borderId="23" xfId="0" applyFont="1" applyFill="1" applyBorder="1" applyAlignment="1">
      <alignment horizontal="center"/>
    </xf>
    <xf numFmtId="0" fontId="8" fillId="40" borderId="19" xfId="0" applyFont="1" applyFill="1" applyBorder="1" applyAlignment="1">
      <alignment horizontal="center"/>
    </xf>
    <xf numFmtId="0" fontId="7" fillId="40" borderId="22" xfId="0" applyFont="1" applyFill="1" applyBorder="1" applyAlignment="1">
      <alignment horizontal="center"/>
    </xf>
    <xf numFmtId="0" fontId="8" fillId="41" borderId="19" xfId="0" applyFont="1" applyFill="1" applyBorder="1" applyAlignment="1">
      <alignment horizontal="center"/>
    </xf>
    <xf numFmtId="0" fontId="7" fillId="41" borderId="22" xfId="0" applyFont="1" applyFill="1" applyBorder="1" applyAlignment="1">
      <alignment horizontal="center"/>
    </xf>
    <xf numFmtId="0" fontId="8" fillId="41" borderId="1" xfId="0" applyFont="1" applyFill="1" applyBorder="1" applyAlignment="1">
      <alignment horizontal="center"/>
    </xf>
    <xf numFmtId="0" fontId="7" fillId="41" borderId="23" xfId="0" applyFont="1" applyFill="1" applyBorder="1" applyAlignment="1">
      <alignment horizontal="center"/>
    </xf>
    <xf numFmtId="0" fontId="8" fillId="38" borderId="1" xfId="0" applyFont="1" applyFill="1" applyBorder="1" applyAlignment="1">
      <alignment horizontal="center"/>
    </xf>
    <xf numFmtId="0" fontId="7" fillId="38" borderId="23" xfId="0" applyFont="1" applyFill="1" applyBorder="1" applyAlignment="1">
      <alignment horizontal="center"/>
    </xf>
    <xf numFmtId="0" fontId="8" fillId="38" borderId="19" xfId="0" applyFont="1" applyFill="1" applyBorder="1" applyAlignment="1">
      <alignment horizontal="center"/>
    </xf>
    <xf numFmtId="0" fontId="7" fillId="38" borderId="22" xfId="0" applyFont="1" applyFill="1" applyBorder="1" applyAlignment="1">
      <alignment horizontal="center"/>
    </xf>
    <xf numFmtId="0" fontId="8" fillId="42" borderId="19" xfId="0" applyFont="1" applyFill="1" applyBorder="1" applyAlignment="1">
      <alignment horizontal="center"/>
    </xf>
    <xf numFmtId="0" fontId="7" fillId="42" borderId="22" xfId="0" applyFont="1" applyFill="1" applyBorder="1" applyAlignment="1">
      <alignment horizontal="center"/>
    </xf>
    <xf numFmtId="0" fontId="8" fillId="42" borderId="1" xfId="0" applyFont="1" applyFill="1" applyBorder="1" applyAlignment="1">
      <alignment horizontal="center"/>
    </xf>
    <xf numFmtId="0" fontId="7" fillId="42" borderId="23" xfId="0" applyFont="1" applyFill="1" applyBorder="1" applyAlignment="1">
      <alignment horizontal="center"/>
    </xf>
    <xf numFmtId="0" fontId="8" fillId="43" borderId="1" xfId="0" applyFont="1" applyFill="1" applyBorder="1" applyAlignment="1">
      <alignment horizontal="center"/>
    </xf>
    <xf numFmtId="0" fontId="7" fillId="43" borderId="1" xfId="0" applyFont="1" applyFill="1" applyBorder="1" applyAlignment="1">
      <alignment horizontal="center"/>
    </xf>
    <xf numFmtId="0" fontId="7" fillId="43" borderId="2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8" fillId="43" borderId="19" xfId="0" applyFont="1" applyFill="1" applyBorder="1" applyAlignment="1">
      <alignment horizontal="center"/>
    </xf>
    <xf numFmtId="0" fontId="7" fillId="43" borderId="6" xfId="0" applyFont="1" applyFill="1" applyBorder="1" applyAlignment="1">
      <alignment horizontal="center"/>
    </xf>
    <xf numFmtId="0" fontId="7" fillId="22" borderId="11" xfId="0" applyFont="1" applyFill="1" applyBorder="1" applyAlignment="1">
      <alignment horizontal="center"/>
    </xf>
    <xf numFmtId="0" fontId="7" fillId="22" borderId="18" xfId="0" applyFont="1" applyFill="1" applyBorder="1" applyAlignment="1">
      <alignment horizontal="center"/>
    </xf>
    <xf numFmtId="0" fontId="8" fillId="21" borderId="19" xfId="0" applyFont="1" applyFill="1" applyBorder="1" applyAlignment="1">
      <alignment horizontal="center"/>
    </xf>
    <xf numFmtId="0" fontId="7" fillId="21" borderId="22" xfId="0" applyFont="1" applyFill="1" applyBorder="1" applyAlignment="1">
      <alignment horizontal="center"/>
    </xf>
    <xf numFmtId="0" fontId="8" fillId="21" borderId="1" xfId="0" applyFont="1" applyFill="1" applyBorder="1" applyAlignment="1">
      <alignment horizontal="center"/>
    </xf>
    <xf numFmtId="0" fontId="7" fillId="21" borderId="23" xfId="0" applyFont="1" applyFill="1" applyBorder="1" applyAlignment="1">
      <alignment horizontal="center"/>
    </xf>
    <xf numFmtId="0" fontId="8" fillId="44" borderId="13" xfId="0" applyFont="1" applyFill="1" applyBorder="1" applyAlignment="1">
      <alignment horizontal="center"/>
    </xf>
    <xf numFmtId="0" fontId="7" fillId="44" borderId="12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12" fillId="22" borderId="3" xfId="0" applyFont="1" applyFill="1" applyBorder="1" applyAlignment="1">
      <alignment horizontal="center"/>
    </xf>
    <xf numFmtId="0" fontId="8" fillId="44" borderId="1" xfId="0" applyFont="1" applyFill="1" applyBorder="1" applyAlignment="1">
      <alignment horizontal="center"/>
    </xf>
    <xf numFmtId="0" fontId="7" fillId="44" borderId="23" xfId="0" applyFont="1" applyFill="1" applyBorder="1" applyAlignment="1">
      <alignment horizontal="center"/>
    </xf>
    <xf numFmtId="0" fontId="16" fillId="22" borderId="5" xfId="0" applyFont="1" applyFill="1" applyBorder="1" applyAlignment="1">
      <alignment horizontal="center"/>
    </xf>
    <xf numFmtId="0" fontId="8" fillId="22" borderId="13" xfId="0" applyFont="1" applyFill="1" applyBorder="1" applyAlignment="1">
      <alignment horizontal="center"/>
    </xf>
    <xf numFmtId="0" fontId="47" fillId="22" borderId="2" xfId="0" applyFont="1" applyFill="1" applyBorder="1" applyAlignment="1">
      <alignment horizontal="center"/>
    </xf>
    <xf numFmtId="0" fontId="177" fillId="22" borderId="2" xfId="0" applyFont="1" applyFill="1" applyBorder="1" applyAlignment="1">
      <alignment horizontal="center"/>
    </xf>
    <xf numFmtId="0" fontId="42" fillId="22" borderId="2" xfId="0" applyFont="1" applyFill="1" applyBorder="1" applyAlignment="1">
      <alignment horizontal="center"/>
    </xf>
    <xf numFmtId="0" fontId="43" fillId="22" borderId="2" xfId="0" applyFont="1" applyFill="1" applyBorder="1" applyAlignment="1">
      <alignment horizontal="center"/>
    </xf>
    <xf numFmtId="0" fontId="178" fillId="22" borderId="2" xfId="0" applyFont="1" applyFill="1" applyBorder="1" applyAlignment="1">
      <alignment horizontal="center"/>
    </xf>
    <xf numFmtId="0" fontId="46" fillId="22" borderId="2" xfId="0" applyFont="1" applyFill="1" applyBorder="1" applyAlignment="1">
      <alignment horizontal="center"/>
    </xf>
    <xf numFmtId="0" fontId="179" fillId="22" borderId="2" xfId="0" applyFont="1" applyFill="1" applyBorder="1" applyAlignment="1">
      <alignment horizontal="center"/>
    </xf>
    <xf numFmtId="0" fontId="180" fillId="22" borderId="2" xfId="0" applyFont="1" applyFill="1" applyBorder="1" applyAlignment="1">
      <alignment horizontal="center"/>
    </xf>
    <xf numFmtId="0" fontId="24" fillId="22" borderId="2" xfId="0" applyFont="1" applyFill="1" applyBorder="1" applyAlignment="1">
      <alignment horizontal="center"/>
    </xf>
    <xf numFmtId="0" fontId="44" fillId="22" borderId="2" xfId="0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41" fillId="22" borderId="2" xfId="0" applyFont="1" applyFill="1" applyBorder="1" applyAlignment="1">
      <alignment horizontal="center"/>
    </xf>
    <xf numFmtId="0" fontId="7" fillId="22" borderId="3" xfId="0" applyFont="1" applyFill="1" applyBorder="1" applyAlignment="1">
      <alignment horizontal="center"/>
    </xf>
    <xf numFmtId="0" fontId="16" fillId="22" borderId="4" xfId="0" applyFont="1" applyFill="1" applyBorder="1" applyAlignment="1">
      <alignment horizontal="center"/>
    </xf>
    <xf numFmtId="0" fontId="181" fillId="22" borderId="23" xfId="0" applyFont="1" applyFill="1" applyBorder="1" applyAlignment="1">
      <alignment horizontal="center"/>
    </xf>
    <xf numFmtId="0" fontId="182" fillId="22" borderId="5" xfId="0" applyFont="1" applyFill="1" applyBorder="1" applyAlignment="1">
      <alignment horizontal="center"/>
    </xf>
    <xf numFmtId="0" fontId="182" fillId="22" borderId="23" xfId="0" applyFont="1" applyFill="1" applyBorder="1" applyAlignment="1">
      <alignment horizontal="center"/>
    </xf>
    <xf numFmtId="0" fontId="182" fillId="22" borderId="1" xfId="0" applyFont="1" applyFill="1" applyBorder="1" applyAlignment="1">
      <alignment horizontal="center"/>
    </xf>
    <xf numFmtId="0" fontId="112" fillId="22" borderId="0" xfId="0" applyFont="1" applyFill="1" applyBorder="1" applyAlignment="1">
      <alignment horizontal="center"/>
    </xf>
    <xf numFmtId="0" fontId="181" fillId="22" borderId="23" xfId="0" applyFont="1" applyFill="1" applyBorder="1"/>
    <xf numFmtId="0" fontId="182" fillId="22" borderId="3" xfId="0" applyFont="1" applyFill="1" applyBorder="1" applyAlignment="1">
      <alignment horizontal="center"/>
    </xf>
    <xf numFmtId="0" fontId="182" fillId="22" borderId="12" xfId="0" applyFont="1" applyFill="1" applyBorder="1" applyAlignment="1">
      <alignment horizontal="center"/>
    </xf>
    <xf numFmtId="0" fontId="182" fillId="22" borderId="13" xfId="0" applyFont="1" applyFill="1" applyBorder="1" applyAlignment="1">
      <alignment horizontal="center"/>
    </xf>
    <xf numFmtId="0" fontId="183" fillId="22" borderId="12" xfId="0" applyFont="1" applyFill="1" applyBorder="1"/>
    <xf numFmtId="0" fontId="27" fillId="9" borderId="23" xfId="0" applyFont="1" applyFill="1" applyBorder="1" applyAlignment="1">
      <alignment horizontal="center"/>
    </xf>
    <xf numFmtId="0" fontId="50" fillId="9" borderId="3" xfId="0" applyFont="1" applyFill="1" applyBorder="1" applyAlignment="1">
      <alignment horizontal="center"/>
    </xf>
    <xf numFmtId="0" fontId="50" fillId="9" borderId="12" xfId="0" applyFont="1" applyFill="1" applyBorder="1" applyAlignment="1">
      <alignment horizontal="center"/>
    </xf>
    <xf numFmtId="0" fontId="50" fillId="9" borderId="13" xfId="0" applyFont="1" applyFill="1" applyBorder="1" applyAlignment="1">
      <alignment horizontal="center"/>
    </xf>
    <xf numFmtId="0" fontId="7" fillId="19" borderId="12" xfId="0" applyFont="1" applyFill="1" applyBorder="1" applyAlignment="1">
      <alignment horizontal="center"/>
    </xf>
    <xf numFmtId="0" fontId="184" fillId="9" borderId="23" xfId="0" applyFont="1" applyFill="1" applyBorder="1"/>
    <xf numFmtId="0" fontId="183" fillId="32" borderId="12" xfId="0" applyFont="1" applyFill="1" applyBorder="1"/>
    <xf numFmtId="0" fontId="2" fillId="16" borderId="23" xfId="0" applyFont="1" applyFill="1" applyBorder="1" applyAlignment="1">
      <alignment horizontal="center"/>
    </xf>
    <xf numFmtId="0" fontId="2" fillId="16" borderId="23" xfId="0" applyFont="1" applyFill="1" applyBorder="1"/>
    <xf numFmtId="0" fontId="0" fillId="32" borderId="0" xfId="0" applyFill="1"/>
    <xf numFmtId="0" fontId="52" fillId="0" borderId="1" xfId="0" applyFont="1" applyBorder="1"/>
    <xf numFmtId="0" fontId="0" fillId="0" borderId="5" xfId="0" applyBorder="1"/>
    <xf numFmtId="0" fontId="182" fillId="45" borderId="2" xfId="0" applyFont="1" applyFill="1" applyBorder="1"/>
    <xf numFmtId="0" fontId="0" fillId="45" borderId="2" xfId="0" applyFill="1" applyBorder="1"/>
    <xf numFmtId="0" fontId="2" fillId="0" borderId="0" xfId="0" applyFont="1" applyBorder="1"/>
    <xf numFmtId="0" fontId="23" fillId="4" borderId="18" xfId="0" applyFont="1" applyFill="1" applyBorder="1" applyAlignment="1">
      <alignment horizontal="center"/>
    </xf>
    <xf numFmtId="0" fontId="0" fillId="5" borderId="4" xfId="0" applyFill="1" applyBorder="1"/>
    <xf numFmtId="0" fontId="186" fillId="5" borderId="4" xfId="0" applyFont="1" applyFill="1" applyBorder="1"/>
    <xf numFmtId="0" fontId="0" fillId="5" borderId="5" xfId="0" applyFill="1" applyBorder="1"/>
    <xf numFmtId="0" fontId="186" fillId="46" borderId="1" xfId="0" applyFont="1" applyFill="1" applyBorder="1"/>
    <xf numFmtId="0" fontId="186" fillId="46" borderId="4" xfId="0" applyFont="1" applyFill="1" applyBorder="1"/>
    <xf numFmtId="0" fontId="186" fillId="46" borderId="5" xfId="0" applyFont="1" applyFill="1" applyBorder="1"/>
    <xf numFmtId="0" fontId="23" fillId="37" borderId="1" xfId="0" applyFont="1" applyFill="1" applyBorder="1" applyAlignment="1">
      <alignment horizontal="left"/>
    </xf>
    <xf numFmtId="0" fontId="0" fillId="37" borderId="4" xfId="0" applyFill="1" applyBorder="1"/>
    <xf numFmtId="0" fontId="0" fillId="37" borderId="5" xfId="0" applyFill="1" applyBorder="1"/>
    <xf numFmtId="0" fontId="0" fillId="47" borderId="1" xfId="0" applyFill="1" applyBorder="1"/>
    <xf numFmtId="0" fontId="186" fillId="47" borderId="4" xfId="0" applyFont="1" applyFill="1" applyBorder="1" applyAlignment="1">
      <alignment horizontal="center"/>
    </xf>
    <xf numFmtId="0" fontId="0" fillId="47" borderId="5" xfId="0" applyFill="1" applyBorder="1"/>
    <xf numFmtId="0" fontId="0" fillId="0" borderId="6" xfId="0" applyBorder="1"/>
    <xf numFmtId="0" fontId="2" fillId="22" borderId="23" xfId="0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/>
    </xf>
    <xf numFmtId="0" fontId="1" fillId="16" borderId="12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0" fontId="1" fillId="16" borderId="23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/>
    </xf>
    <xf numFmtId="0" fontId="2" fillId="16" borderId="61" xfId="0" applyFont="1" applyFill="1" applyBorder="1" applyAlignment="1">
      <alignment horizontal="center"/>
    </xf>
    <xf numFmtId="0" fontId="2" fillId="22" borderId="62" xfId="0" applyFont="1" applyFill="1" applyBorder="1" applyAlignment="1">
      <alignment horizontal="center"/>
    </xf>
    <xf numFmtId="0" fontId="2" fillId="41" borderId="33" xfId="0" applyFont="1" applyFill="1" applyBorder="1" applyAlignment="1">
      <alignment horizontal="center"/>
    </xf>
    <xf numFmtId="0" fontId="2" fillId="41" borderId="13" xfId="0" applyFont="1" applyFill="1" applyBorder="1" applyAlignment="1">
      <alignment horizontal="center"/>
    </xf>
    <xf numFmtId="0" fontId="2" fillId="41" borderId="12" xfId="0" applyFont="1" applyFill="1" applyBorder="1" applyAlignment="1">
      <alignment horizontal="center"/>
    </xf>
    <xf numFmtId="0" fontId="2" fillId="41" borderId="2" xfId="0" applyFont="1" applyFill="1" applyBorder="1" applyAlignment="1">
      <alignment horizontal="center"/>
    </xf>
    <xf numFmtId="0" fontId="2" fillId="21" borderId="12" xfId="0" applyFont="1" applyFill="1" applyBorder="1" applyAlignment="1">
      <alignment horizontal="center"/>
    </xf>
    <xf numFmtId="0" fontId="2" fillId="21" borderId="3" xfId="0" applyFont="1" applyFill="1" applyBorder="1" applyAlignment="1">
      <alignment horizontal="center"/>
    </xf>
    <xf numFmtId="0" fontId="76" fillId="12" borderId="24" xfId="0" applyFont="1" applyFill="1" applyBorder="1" applyAlignment="1">
      <alignment horizontal="center"/>
    </xf>
    <xf numFmtId="0" fontId="23" fillId="48" borderId="24" xfId="0" applyFont="1" applyFill="1" applyBorder="1" applyAlignment="1">
      <alignment horizontal="center"/>
    </xf>
    <xf numFmtId="0" fontId="23" fillId="48" borderId="36" xfId="0" applyFont="1" applyFill="1" applyBorder="1" applyAlignment="1">
      <alignment horizontal="center"/>
    </xf>
    <xf numFmtId="0" fontId="23" fillId="48" borderId="37" xfId="0" applyFont="1" applyFill="1" applyBorder="1" applyAlignment="1">
      <alignment horizontal="center"/>
    </xf>
    <xf numFmtId="0" fontId="23" fillId="46" borderId="37" xfId="0" applyFont="1" applyFill="1" applyBorder="1" applyAlignment="1">
      <alignment horizontal="center"/>
    </xf>
    <xf numFmtId="0" fontId="23" fillId="46" borderId="36" xfId="0" applyFont="1" applyFill="1" applyBorder="1" applyAlignment="1">
      <alignment horizontal="center"/>
    </xf>
    <xf numFmtId="0" fontId="23" fillId="49" borderId="37" xfId="0" applyFont="1" applyFill="1" applyBorder="1" applyAlignment="1">
      <alignment horizontal="center"/>
    </xf>
    <xf numFmtId="0" fontId="23" fillId="49" borderId="36" xfId="0" applyFont="1" applyFill="1" applyBorder="1" applyAlignment="1">
      <alignment horizontal="center"/>
    </xf>
    <xf numFmtId="0" fontId="23" fillId="47" borderId="37" xfId="0" applyFont="1" applyFill="1" applyBorder="1" applyAlignment="1">
      <alignment horizontal="center"/>
    </xf>
    <xf numFmtId="0" fontId="23" fillId="47" borderId="36" xfId="0" applyFont="1" applyFill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21" borderId="40" xfId="0" applyFont="1" applyFill="1" applyBorder="1" applyAlignment="1">
      <alignment horizontal="center"/>
    </xf>
    <xf numFmtId="0" fontId="1" fillId="21" borderId="40" xfId="0" applyFont="1" applyFill="1" applyBorder="1" applyAlignment="1">
      <alignment horizontal="center"/>
    </xf>
    <xf numFmtId="0" fontId="1" fillId="21" borderId="38" xfId="0" applyFont="1" applyFill="1" applyBorder="1" applyAlignment="1">
      <alignment horizontal="center"/>
    </xf>
    <xf numFmtId="0" fontId="1" fillId="21" borderId="39" xfId="0" applyFont="1" applyFill="1" applyBorder="1" applyAlignment="1">
      <alignment horizontal="center"/>
    </xf>
    <xf numFmtId="0" fontId="2" fillId="21" borderId="38" xfId="0" applyFont="1" applyFill="1" applyBorder="1" applyAlignment="1">
      <alignment horizontal="center"/>
    </xf>
    <xf numFmtId="0" fontId="2" fillId="21" borderId="42" xfId="0" applyFont="1" applyFill="1" applyBorder="1" applyAlignment="1">
      <alignment horizontal="center"/>
    </xf>
    <xf numFmtId="0" fontId="76" fillId="21" borderId="40" xfId="0" applyFont="1" applyFill="1" applyBorder="1" applyAlignment="1">
      <alignment horizontal="center"/>
    </xf>
    <xf numFmtId="0" fontId="76" fillId="21" borderId="33" xfId="0" applyFont="1" applyFill="1" applyBorder="1" applyAlignment="1">
      <alignment horizontal="center"/>
    </xf>
    <xf numFmtId="0" fontId="1" fillId="21" borderId="33" xfId="0" applyFont="1" applyFill="1" applyBorder="1" applyAlignment="1">
      <alignment horizontal="center"/>
    </xf>
    <xf numFmtId="0" fontId="1" fillId="21" borderId="34" xfId="0" applyFont="1" applyFill="1" applyBorder="1" applyAlignment="1">
      <alignment horizontal="center"/>
    </xf>
    <xf numFmtId="0" fontId="1" fillId="21" borderId="57" xfId="0" applyFont="1" applyFill="1" applyBorder="1" applyAlignment="1">
      <alignment horizontal="center"/>
    </xf>
    <xf numFmtId="0" fontId="2" fillId="21" borderId="34" xfId="0" applyFont="1" applyFill="1" applyBorder="1" applyAlignment="1">
      <alignment horizontal="center"/>
    </xf>
    <xf numFmtId="0" fontId="2" fillId="21" borderId="48" xfId="0" applyFont="1" applyFill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0" fillId="32" borderId="19" xfId="0" applyFill="1" applyBorder="1"/>
    <xf numFmtId="0" fontId="143" fillId="32" borderId="22" xfId="0" applyFont="1" applyFill="1" applyBorder="1"/>
    <xf numFmtId="0" fontId="143" fillId="32" borderId="0" xfId="0" applyFont="1" applyFill="1" applyBorder="1"/>
    <xf numFmtId="0" fontId="0" fillId="21" borderId="17" xfId="0" applyFill="1" applyBorder="1"/>
    <xf numFmtId="0" fontId="0" fillId="21" borderId="18" xfId="0" applyFill="1" applyBorder="1"/>
    <xf numFmtId="0" fontId="0" fillId="32" borderId="0" xfId="0" applyFill="1" applyBorder="1"/>
    <xf numFmtId="0" fontId="2" fillId="36" borderId="1" xfId="0" applyFont="1" applyFill="1" applyBorder="1" applyAlignment="1">
      <alignment horizontal="center"/>
    </xf>
    <xf numFmtId="0" fontId="2" fillId="36" borderId="23" xfId="0" applyFont="1" applyFill="1" applyBorder="1" applyAlignment="1">
      <alignment horizontal="center"/>
    </xf>
    <xf numFmtId="0" fontId="2" fillId="36" borderId="4" xfId="0" applyFont="1" applyFill="1" applyBorder="1" applyAlignment="1">
      <alignment horizontal="center"/>
    </xf>
    <xf numFmtId="0" fontId="187" fillId="32" borderId="63" xfId="0" applyFont="1" applyFill="1" applyBorder="1"/>
    <xf numFmtId="0" fontId="0" fillId="21" borderId="10" xfId="0" applyFill="1" applyBorder="1"/>
    <xf numFmtId="0" fontId="81" fillId="48" borderId="4" xfId="0" applyFont="1" applyFill="1" applyBorder="1" applyAlignment="1">
      <alignment horizontal="center"/>
    </xf>
    <xf numFmtId="0" fontId="81" fillId="48" borderId="28" xfId="0" applyFont="1" applyFill="1" applyBorder="1" applyAlignment="1">
      <alignment horizontal="center"/>
    </xf>
    <xf numFmtId="0" fontId="81" fillId="48" borderId="29" xfId="0" applyFont="1" applyFill="1" applyBorder="1" applyAlignment="1">
      <alignment horizontal="center"/>
    </xf>
    <xf numFmtId="0" fontId="81" fillId="48" borderId="43" xfId="0" applyFont="1" applyFill="1" applyBorder="1" applyAlignment="1">
      <alignment horizontal="center"/>
    </xf>
    <xf numFmtId="0" fontId="81" fillId="32" borderId="63" xfId="0" applyFont="1" applyFill="1" applyBorder="1" applyAlignment="1">
      <alignment horizontal="center"/>
    </xf>
    <xf numFmtId="0" fontId="2" fillId="16" borderId="53" xfId="0" applyFont="1" applyFill="1" applyBorder="1" applyAlignment="1">
      <alignment horizontal="center"/>
    </xf>
    <xf numFmtId="0" fontId="2" fillId="16" borderId="62" xfId="0" applyFont="1" applyFill="1" applyBorder="1" applyAlignment="1">
      <alignment horizontal="center"/>
    </xf>
    <xf numFmtId="0" fontId="81" fillId="46" borderId="0" xfId="0" applyFont="1" applyFill="1" applyBorder="1"/>
    <xf numFmtId="0" fontId="60" fillId="46" borderId="0" xfId="0" applyFont="1" applyFill="1" applyBorder="1"/>
    <xf numFmtId="0" fontId="81" fillId="46" borderId="35" xfId="0" applyFont="1" applyFill="1" applyBorder="1" applyAlignment="1">
      <alignment horizontal="center"/>
    </xf>
    <xf numFmtId="0" fontId="81" fillId="46" borderId="46" xfId="0" applyFont="1" applyFill="1" applyBorder="1" applyAlignment="1">
      <alignment horizontal="center"/>
    </xf>
    <xf numFmtId="0" fontId="81" fillId="46" borderId="45" xfId="0" applyFont="1" applyFill="1" applyBorder="1" applyAlignment="1">
      <alignment horizontal="center"/>
    </xf>
    <xf numFmtId="0" fontId="60" fillId="32" borderId="63" xfId="0" applyFont="1" applyFill="1" applyBorder="1"/>
    <xf numFmtId="0" fontId="0" fillId="32" borderId="13" xfId="0" applyFill="1" applyBorder="1"/>
    <xf numFmtId="0" fontId="81" fillId="37" borderId="4" xfId="0" applyFont="1" applyFill="1" applyBorder="1"/>
    <xf numFmtId="0" fontId="60" fillId="37" borderId="4" xfId="0" applyFont="1" applyFill="1" applyBorder="1"/>
    <xf numFmtId="0" fontId="81" fillId="49" borderId="35" xfId="0" applyFont="1" applyFill="1" applyBorder="1" applyAlignment="1">
      <alignment horizontal="center"/>
    </xf>
    <xf numFmtId="0" fontId="81" fillId="49" borderId="46" xfId="0" applyFont="1" applyFill="1" applyBorder="1" applyAlignment="1">
      <alignment horizontal="center"/>
    </xf>
    <xf numFmtId="0" fontId="81" fillId="49" borderId="45" xfId="0" applyFont="1" applyFill="1" applyBorder="1" applyAlignment="1">
      <alignment horizontal="center"/>
    </xf>
    <xf numFmtId="0" fontId="81" fillId="47" borderId="2" xfId="0" applyFont="1" applyFill="1" applyBorder="1"/>
    <xf numFmtId="0" fontId="88" fillId="47" borderId="2" xfId="0" applyFont="1" applyFill="1" applyBorder="1"/>
    <xf numFmtId="0" fontId="81" fillId="47" borderId="40" xfId="0" applyFont="1" applyFill="1" applyBorder="1" applyAlignment="1">
      <alignment horizontal="center"/>
    </xf>
    <xf numFmtId="0" fontId="81" fillId="47" borderId="38" xfId="0" applyFont="1" applyFill="1" applyBorder="1" applyAlignment="1">
      <alignment horizontal="center"/>
    </xf>
    <xf numFmtId="0" fontId="81" fillId="47" borderId="39" xfId="0" applyFont="1" applyFill="1" applyBorder="1" applyAlignment="1">
      <alignment horizontal="center"/>
    </xf>
    <xf numFmtId="0" fontId="88" fillId="32" borderId="63" xfId="0" applyFont="1" applyFill="1" applyBorder="1"/>
    <xf numFmtId="0" fontId="152" fillId="13" borderId="1" xfId="0" applyFont="1" applyFill="1" applyBorder="1"/>
    <xf numFmtId="0" fontId="159" fillId="13" borderId="4" xfId="0" applyFont="1" applyFill="1" applyBorder="1"/>
    <xf numFmtId="0" fontId="159" fillId="13" borderId="17" xfId="0" applyFont="1" applyFill="1" applyBorder="1"/>
    <xf numFmtId="0" fontId="152" fillId="13" borderId="17" xfId="0" applyFont="1" applyFill="1" applyBorder="1"/>
    <xf numFmtId="0" fontId="152" fillId="13" borderId="10" xfId="0" applyFont="1" applyFill="1" applyBorder="1"/>
    <xf numFmtId="0" fontId="2" fillId="4" borderId="1" xfId="0" applyFont="1" applyFill="1" applyBorder="1"/>
    <xf numFmtId="0" fontId="4" fillId="12" borderId="19" xfId="0" applyFont="1" applyFill="1" applyBorder="1"/>
    <xf numFmtId="0" fontId="4" fillId="19" borderId="33" xfId="0" applyFont="1" applyFill="1" applyBorder="1"/>
    <xf numFmtId="0" fontId="0" fillId="19" borderId="20" xfId="0" applyFill="1" applyBorder="1"/>
    <xf numFmtId="0" fontId="4" fillId="0" borderId="19" xfId="0" applyFont="1" applyBorder="1"/>
    <xf numFmtId="0" fontId="4" fillId="7" borderId="1" xfId="0" applyFont="1" applyFill="1" applyBorder="1"/>
    <xf numFmtId="0" fontId="2" fillId="7" borderId="1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/>
    </xf>
    <xf numFmtId="0" fontId="9" fillId="7" borderId="13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8" fillId="7" borderId="18" xfId="0" applyFont="1" applyFill="1" applyBorder="1" applyAlignment="1">
      <alignment horizontal="center"/>
    </xf>
    <xf numFmtId="0" fontId="12" fillId="7" borderId="17" xfId="0" applyFont="1" applyFill="1" applyBorder="1" applyAlignment="1">
      <alignment horizontal="center"/>
    </xf>
    <xf numFmtId="0" fontId="15" fillId="19" borderId="22" xfId="0" applyFont="1" applyFill="1" applyBorder="1" applyAlignment="1">
      <alignment horizontal="center"/>
    </xf>
    <xf numFmtId="0" fontId="12" fillId="19" borderId="22" xfId="0" applyFont="1" applyFill="1" applyBorder="1" applyAlignment="1">
      <alignment horizontal="center"/>
    </xf>
    <xf numFmtId="0" fontId="13" fillId="19" borderId="22" xfId="0" applyFont="1" applyFill="1" applyBorder="1" applyAlignment="1">
      <alignment horizontal="center"/>
    </xf>
    <xf numFmtId="0" fontId="0" fillId="19" borderId="0" xfId="0" applyFill="1"/>
    <xf numFmtId="0" fontId="14" fillId="19" borderId="22" xfId="0" applyFont="1" applyFill="1" applyBorder="1" applyAlignment="1">
      <alignment horizontal="center"/>
    </xf>
    <xf numFmtId="0" fontId="95" fillId="3" borderId="23" xfId="0" applyFont="1" applyFill="1" applyBorder="1" applyAlignment="1">
      <alignment horizontal="center"/>
    </xf>
    <xf numFmtId="0" fontId="95" fillId="3" borderId="22" xfId="0" applyFont="1" applyFill="1" applyBorder="1" applyAlignment="1">
      <alignment horizontal="center"/>
    </xf>
    <xf numFmtId="0" fontId="95" fillId="21" borderId="22" xfId="0" applyFont="1" applyFill="1" applyBorder="1" applyAlignment="1">
      <alignment horizontal="center"/>
    </xf>
    <xf numFmtId="0" fontId="0" fillId="36" borderId="23" xfId="0" applyFill="1" applyBorder="1"/>
    <xf numFmtId="0" fontId="22" fillId="21" borderId="19" xfId="0" applyFont="1" applyFill="1" applyBorder="1"/>
    <xf numFmtId="0" fontId="76" fillId="0" borderId="23" xfId="0" applyFont="1" applyBorder="1" applyAlignment="1">
      <alignment horizontal="center"/>
    </xf>
    <xf numFmtId="0" fontId="0" fillId="36" borderId="0" xfId="0" applyFill="1"/>
    <xf numFmtId="0" fontId="12" fillId="22" borderId="22" xfId="0" applyFont="1" applyFill="1" applyBorder="1" applyAlignment="1">
      <alignment horizontal="center"/>
    </xf>
    <xf numFmtId="0" fontId="12" fillId="32" borderId="23" xfId="0" applyFont="1" applyFill="1" applyBorder="1" applyAlignment="1">
      <alignment horizontal="center"/>
    </xf>
    <xf numFmtId="0" fontId="12" fillId="22" borderId="0" xfId="0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0" fontId="22" fillId="7" borderId="18" xfId="0" applyFont="1" applyFill="1" applyBorder="1"/>
    <xf numFmtId="0" fontId="4" fillId="12" borderId="23" xfId="0" applyFont="1" applyFill="1" applyBorder="1"/>
    <xf numFmtId="0" fontId="4" fillId="19" borderId="19" xfId="0" applyFont="1" applyFill="1" applyBorder="1"/>
    <xf numFmtId="0" fontId="9" fillId="7" borderId="22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0" fontId="8" fillId="7" borderId="22" xfId="0" applyFont="1" applyFill="1" applyBorder="1" applyAlignment="1">
      <alignment horizontal="center"/>
    </xf>
    <xf numFmtId="0" fontId="9" fillId="7" borderId="19" xfId="0" applyFont="1" applyFill="1" applyBorder="1" applyAlignment="1">
      <alignment horizontal="center"/>
    </xf>
    <xf numFmtId="0" fontId="4" fillId="7" borderId="6" xfId="0" applyFont="1" applyFill="1" applyBorder="1"/>
    <xf numFmtId="0" fontId="189" fillId="7" borderId="22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12" fillId="7" borderId="18" xfId="0" applyFont="1" applyFill="1" applyBorder="1" applyAlignment="1">
      <alignment horizontal="center"/>
    </xf>
    <xf numFmtId="0" fontId="11" fillId="7" borderId="18" xfId="0" applyFont="1" applyFill="1" applyBorder="1" applyAlignment="1">
      <alignment horizontal="center"/>
    </xf>
    <xf numFmtId="0" fontId="11" fillId="7" borderId="17" xfId="0" applyFont="1" applyFill="1" applyBorder="1" applyAlignment="1">
      <alignment horizontal="center"/>
    </xf>
    <xf numFmtId="0" fontId="190" fillId="19" borderId="22" xfId="0" applyFont="1" applyFill="1" applyBorder="1" applyAlignment="1">
      <alignment horizontal="center" vertical="center"/>
    </xf>
    <xf numFmtId="0" fontId="159" fillId="32" borderId="1" xfId="0" applyFont="1" applyFill="1" applyBorder="1"/>
    <xf numFmtId="0" fontId="193" fillId="32" borderId="4" xfId="0" applyFont="1" applyFill="1" applyBorder="1"/>
    <xf numFmtId="0" fontId="0" fillId="16" borderId="5" xfId="0" applyFill="1" applyBorder="1"/>
    <xf numFmtId="0" fontId="0" fillId="16" borderId="38" xfId="0" applyFill="1" applyBorder="1"/>
    <xf numFmtId="0" fontId="0" fillId="3" borderId="36" xfId="0" applyFill="1" applyBorder="1"/>
    <xf numFmtId="0" fontId="106" fillId="0" borderId="20" xfId="0" applyFont="1" applyBorder="1"/>
    <xf numFmtId="0" fontId="0" fillId="3" borderId="11" xfId="0" applyFill="1" applyBorder="1"/>
    <xf numFmtId="0" fontId="0" fillId="3" borderId="46" xfId="0" applyFill="1" applyBorder="1"/>
    <xf numFmtId="14" fontId="2" fillId="19" borderId="31" xfId="0" applyNumberFormat="1" applyFont="1" applyFill="1" applyBorder="1"/>
    <xf numFmtId="0" fontId="0" fillId="0" borderId="30" xfId="0" applyBorder="1"/>
    <xf numFmtId="0" fontId="0" fillId="3" borderId="50" xfId="0" applyFill="1" applyBorder="1"/>
    <xf numFmtId="0" fontId="140" fillId="0" borderId="2" xfId="0" applyFont="1" applyBorder="1" applyAlignment="1">
      <alignment horizontal="center"/>
    </xf>
    <xf numFmtId="0" fontId="157" fillId="0" borderId="12" xfId="0" applyFont="1" applyBorder="1" applyAlignment="1">
      <alignment horizontal="center"/>
    </xf>
    <xf numFmtId="0" fontId="194" fillId="0" borderId="12" xfId="0" applyFont="1" applyBorder="1" applyAlignment="1">
      <alignment horizontal="center"/>
    </xf>
    <xf numFmtId="0" fontId="126" fillId="3" borderId="12" xfId="0" applyFont="1" applyFill="1" applyBorder="1" applyAlignment="1">
      <alignment horizontal="center"/>
    </xf>
    <xf numFmtId="0" fontId="126" fillId="3" borderId="2" xfId="0" applyFont="1" applyFill="1" applyBorder="1" applyAlignment="1">
      <alignment horizontal="center"/>
    </xf>
    <xf numFmtId="0" fontId="40" fillId="0" borderId="12" xfId="0" applyFont="1" applyBorder="1" applyAlignment="1">
      <alignment horizontal="center"/>
    </xf>
    <xf numFmtId="0" fontId="159" fillId="32" borderId="2" xfId="0" applyFont="1" applyFill="1" applyBorder="1" applyAlignment="1">
      <alignment horizontal="center"/>
    </xf>
    <xf numFmtId="0" fontId="0" fillId="0" borderId="55" xfId="0" applyBorder="1"/>
    <xf numFmtId="0" fontId="0" fillId="3" borderId="56" xfId="0" applyFill="1" applyBorder="1"/>
    <xf numFmtId="0" fontId="0" fillId="3" borderId="34" xfId="0" applyFill="1" applyBorder="1"/>
    <xf numFmtId="0" fontId="1" fillId="10" borderId="13" xfId="0" applyFont="1" applyFill="1" applyBorder="1" applyAlignment="1">
      <alignment horizontal="center"/>
    </xf>
    <xf numFmtId="0" fontId="195" fillId="0" borderId="17" xfId="0" applyFont="1" applyBorder="1" applyAlignment="1">
      <alignment horizontal="center"/>
    </xf>
    <xf numFmtId="0" fontId="165" fillId="0" borderId="22" xfId="0" applyFont="1" applyBorder="1" applyAlignment="1">
      <alignment horizontal="center"/>
    </xf>
    <xf numFmtId="0" fontId="196" fillId="0" borderId="18" xfId="0" applyFont="1" applyBorder="1" applyAlignment="1">
      <alignment horizontal="center"/>
    </xf>
    <xf numFmtId="0" fontId="77" fillId="0" borderId="18" xfId="0" applyFont="1" applyBorder="1" applyAlignment="1">
      <alignment horizontal="center"/>
    </xf>
    <xf numFmtId="0" fontId="77" fillId="0" borderId="17" xfId="0" applyFont="1" applyBorder="1" applyAlignment="1">
      <alignment horizontal="center"/>
    </xf>
    <xf numFmtId="0" fontId="40" fillId="3" borderId="18" xfId="0" applyFont="1" applyFill="1" applyBorder="1" applyAlignment="1">
      <alignment horizontal="center"/>
    </xf>
    <xf numFmtId="0" fontId="159" fillId="32" borderId="17" xfId="0" applyFont="1" applyFill="1" applyBorder="1" applyAlignment="1">
      <alignment horizontal="center"/>
    </xf>
    <xf numFmtId="0" fontId="93" fillId="0" borderId="5" xfId="0" applyFont="1" applyFill="1" applyBorder="1" applyAlignment="1">
      <alignment horizontal="center"/>
    </xf>
    <xf numFmtId="0" fontId="94" fillId="0" borderId="23" xfId="0" applyFont="1" applyBorder="1" applyAlignment="1">
      <alignment horizontal="center"/>
    </xf>
    <xf numFmtId="0" fontId="95" fillId="3" borderId="17" xfId="0" applyFont="1" applyFill="1" applyBorder="1" applyAlignment="1">
      <alignment horizontal="center"/>
    </xf>
    <xf numFmtId="0" fontId="97" fillId="0" borderId="4" xfId="0" applyFont="1" applyBorder="1"/>
    <xf numFmtId="0" fontId="98" fillId="22" borderId="23" xfId="0" applyFont="1" applyFill="1" applyBorder="1" applyAlignment="1">
      <alignment horizontal="center"/>
    </xf>
    <xf numFmtId="0" fontId="2" fillId="32" borderId="18" xfId="0" applyFont="1" applyFill="1" applyBorder="1" applyAlignment="1">
      <alignment horizontal="center"/>
    </xf>
    <xf numFmtId="0" fontId="109" fillId="32" borderId="0" xfId="0" applyFont="1" applyFill="1" applyBorder="1" applyAlignment="1">
      <alignment horizontal="center"/>
    </xf>
    <xf numFmtId="0" fontId="112" fillId="16" borderId="22" xfId="0" applyFont="1" applyFill="1" applyBorder="1" applyAlignment="1">
      <alignment horizontal="center"/>
    </xf>
    <xf numFmtId="0" fontId="114" fillId="16" borderId="22" xfId="0" applyFont="1" applyFill="1" applyBorder="1" applyAlignment="1">
      <alignment horizontal="center"/>
    </xf>
    <xf numFmtId="0" fontId="115" fillId="16" borderId="4" xfId="0" applyFont="1" applyFill="1" applyBorder="1"/>
    <xf numFmtId="0" fontId="116" fillId="22" borderId="22" xfId="0" applyFont="1" applyFill="1" applyBorder="1"/>
    <xf numFmtId="0" fontId="7" fillId="10" borderId="6" xfId="0" applyFont="1" applyFill="1" applyBorder="1" applyAlignment="1">
      <alignment horizontal="center"/>
    </xf>
    <xf numFmtId="0" fontId="160" fillId="0" borderId="23" xfId="0" applyFont="1" applyBorder="1" applyAlignment="1">
      <alignment horizontal="center"/>
    </xf>
    <xf numFmtId="0" fontId="161" fillId="0" borderId="23" xfId="0" applyFont="1" applyBorder="1" applyAlignment="1">
      <alignment horizontal="center"/>
    </xf>
    <xf numFmtId="0" fontId="162" fillId="0" borderId="23" xfId="0" applyFont="1" applyBorder="1" applyAlignment="1">
      <alignment horizontal="center"/>
    </xf>
    <xf numFmtId="0" fontId="163" fillId="0" borderId="23" xfId="0" applyFont="1" applyBorder="1" applyAlignment="1">
      <alignment horizontal="center"/>
    </xf>
    <xf numFmtId="0" fontId="195" fillId="0" borderId="23" xfId="0" applyFont="1" applyBorder="1" applyAlignment="1">
      <alignment horizontal="center"/>
    </xf>
    <xf numFmtId="0" fontId="197" fillId="0" borderId="23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62" fillId="3" borderId="12" xfId="0" applyFont="1" applyFill="1" applyBorder="1" applyAlignment="1">
      <alignment horizontal="center"/>
    </xf>
    <xf numFmtId="0" fontId="163" fillId="0" borderId="5" xfId="0" applyFont="1" applyBorder="1" applyAlignment="1">
      <alignment horizontal="center"/>
    </xf>
    <xf numFmtId="0" fontId="186" fillId="0" borderId="23" xfId="0" applyFont="1" applyBorder="1" applyAlignment="1">
      <alignment horizontal="center"/>
    </xf>
    <xf numFmtId="0" fontId="191" fillId="32" borderId="23" xfId="0" applyFont="1" applyFill="1" applyBorder="1" applyAlignment="1">
      <alignment horizontal="center"/>
    </xf>
    <xf numFmtId="0" fontId="127" fillId="0" borderId="23" xfId="0" applyFont="1" applyBorder="1" applyAlignment="1">
      <alignment horizontal="center"/>
    </xf>
    <xf numFmtId="0" fontId="129" fillId="0" borderId="23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131" fillId="0" borderId="4" xfId="0" applyFont="1" applyBorder="1" applyAlignment="1">
      <alignment horizontal="center"/>
    </xf>
    <xf numFmtId="0" fontId="132" fillId="22" borderId="23" xfId="0" applyFont="1" applyFill="1" applyBorder="1" applyAlignment="1">
      <alignment horizontal="center"/>
    </xf>
    <xf numFmtId="0" fontId="198" fillId="21" borderId="22" xfId="0" applyFont="1" applyFill="1" applyBorder="1" applyAlignment="1">
      <alignment horizontal="center"/>
    </xf>
    <xf numFmtId="0" fontId="161" fillId="21" borderId="22" xfId="0" applyFont="1" applyFill="1" applyBorder="1" applyAlignment="1">
      <alignment horizontal="center"/>
    </xf>
    <xf numFmtId="0" fontId="199" fillId="21" borderId="22" xfId="0" applyFont="1" applyFill="1" applyBorder="1" applyAlignment="1">
      <alignment horizontal="center"/>
    </xf>
    <xf numFmtId="0" fontId="200" fillId="21" borderId="22" xfId="0" applyFont="1" applyFill="1" applyBorder="1" applyAlignment="1">
      <alignment horizontal="center"/>
    </xf>
    <xf numFmtId="0" fontId="201" fillId="21" borderId="19" xfId="0" applyFont="1" applyFill="1" applyBorder="1" applyAlignment="1">
      <alignment horizontal="center"/>
    </xf>
    <xf numFmtId="0" fontId="147" fillId="21" borderId="1" xfId="0" applyFont="1" applyFill="1" applyBorder="1" applyAlignment="1">
      <alignment horizontal="center"/>
    </xf>
    <xf numFmtId="0" fontId="202" fillId="21" borderId="22" xfId="0" applyFont="1" applyFill="1" applyBorder="1" applyAlignment="1">
      <alignment horizontal="center"/>
    </xf>
    <xf numFmtId="0" fontId="202" fillId="21" borderId="19" xfId="0" applyFont="1" applyFill="1" applyBorder="1" applyAlignment="1">
      <alignment horizontal="center"/>
    </xf>
    <xf numFmtId="0" fontId="162" fillId="21" borderId="23" xfId="0" applyFont="1" applyFill="1" applyBorder="1" applyAlignment="1">
      <alignment horizontal="center"/>
    </xf>
    <xf numFmtId="0" fontId="163" fillId="21" borderId="11" xfId="0" applyFont="1" applyFill="1" applyBorder="1" applyAlignment="1">
      <alignment horizontal="center"/>
    </xf>
    <xf numFmtId="0" fontId="186" fillId="21" borderId="22" xfId="0" applyFont="1" applyFill="1" applyBorder="1" applyAlignment="1">
      <alignment horizontal="center"/>
    </xf>
    <xf numFmtId="0" fontId="165" fillId="21" borderId="22" xfId="0" applyFont="1" applyFill="1" applyBorder="1" applyAlignment="1">
      <alignment horizontal="center"/>
    </xf>
    <xf numFmtId="0" fontId="195" fillId="21" borderId="22" xfId="0" applyFont="1" applyFill="1" applyBorder="1" applyAlignment="1">
      <alignment horizontal="center"/>
    </xf>
    <xf numFmtId="0" fontId="127" fillId="21" borderId="22" xfId="0" applyFont="1" applyFill="1" applyBorder="1" applyAlignment="1">
      <alignment horizontal="center"/>
    </xf>
    <xf numFmtId="0" fontId="129" fillId="21" borderId="22" xfId="0" applyFont="1" applyFill="1" applyBorder="1" applyAlignment="1">
      <alignment horizontal="center"/>
    </xf>
    <xf numFmtId="0" fontId="7" fillId="21" borderId="1" xfId="0" applyFont="1" applyFill="1" applyBorder="1" applyAlignment="1">
      <alignment horizontal="center"/>
    </xf>
    <xf numFmtId="0" fontId="131" fillId="21" borderId="4" xfId="0" applyFont="1" applyFill="1" applyBorder="1" applyAlignment="1">
      <alignment horizontal="center"/>
    </xf>
    <xf numFmtId="0" fontId="132" fillId="22" borderId="22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0" fontId="162" fillId="3" borderId="23" xfId="0" applyFont="1" applyFill="1" applyBorder="1" applyAlignment="1">
      <alignment horizontal="center"/>
    </xf>
    <xf numFmtId="0" fontId="163" fillId="3" borderId="5" xfId="0" applyFont="1" applyFill="1" applyBorder="1" applyAlignment="1">
      <alignment horizontal="center"/>
    </xf>
    <xf numFmtId="0" fontId="160" fillId="3" borderId="23" xfId="0" applyFont="1" applyFill="1" applyBorder="1" applyAlignment="1">
      <alignment horizontal="center"/>
    </xf>
    <xf numFmtId="0" fontId="161" fillId="3" borderId="23" xfId="0" applyFont="1" applyFill="1" applyBorder="1" applyAlignment="1">
      <alignment horizontal="center"/>
    </xf>
    <xf numFmtId="0" fontId="163" fillId="3" borderId="23" xfId="0" applyFont="1" applyFill="1" applyBorder="1" applyAlignment="1">
      <alignment horizontal="center"/>
    </xf>
    <xf numFmtId="0" fontId="195" fillId="3" borderId="23" xfId="0" applyFont="1" applyFill="1" applyBorder="1" applyAlignment="1">
      <alignment horizontal="center"/>
    </xf>
    <xf numFmtId="0" fontId="165" fillId="3" borderId="19" xfId="0" applyFont="1" applyFill="1" applyBorder="1" applyAlignment="1">
      <alignment horizontal="center"/>
    </xf>
    <xf numFmtId="0" fontId="197" fillId="3" borderId="23" xfId="0" applyFont="1" applyFill="1" applyBorder="1" applyAlignment="1">
      <alignment horizontal="center"/>
    </xf>
    <xf numFmtId="0" fontId="186" fillId="3" borderId="23" xfId="0" applyFont="1" applyFill="1" applyBorder="1" applyAlignment="1">
      <alignment horizontal="center"/>
    </xf>
    <xf numFmtId="0" fontId="127" fillId="3" borderId="23" xfId="0" applyFont="1" applyFill="1" applyBorder="1" applyAlignment="1">
      <alignment horizontal="center"/>
    </xf>
    <xf numFmtId="0" fontId="170" fillId="20" borderId="0" xfId="0" applyFont="1" applyFill="1" applyBorder="1" applyAlignment="1">
      <alignment horizontal="center"/>
    </xf>
    <xf numFmtId="0" fontId="127" fillId="0" borderId="22" xfId="0" applyFont="1" applyBorder="1" applyAlignment="1">
      <alignment horizontal="center"/>
    </xf>
    <xf numFmtId="0" fontId="129" fillId="0" borderId="22" xfId="0" applyFont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131" fillId="0" borderId="0" xfId="0" applyFont="1" applyBorder="1" applyAlignment="1">
      <alignment horizontal="center"/>
    </xf>
    <xf numFmtId="0" fontId="116" fillId="22" borderId="29" xfId="0" applyFont="1" applyFill="1" applyBorder="1" applyAlignment="1">
      <alignment horizontal="center"/>
    </xf>
    <xf numFmtId="0" fontId="8" fillId="16" borderId="2" xfId="0" applyFont="1" applyFill="1" applyBorder="1" applyAlignment="1">
      <alignment horizontal="center"/>
    </xf>
    <xf numFmtId="0" fontId="59" fillId="0" borderId="4" xfId="0" applyFont="1" applyBorder="1" applyAlignment="1">
      <alignment horizontal="center"/>
    </xf>
    <xf numFmtId="0" fontId="98" fillId="22" borderId="34" xfId="0" applyFont="1" applyFill="1" applyBorder="1" applyAlignment="1">
      <alignment horizontal="center"/>
    </xf>
    <xf numFmtId="0" fontId="157" fillId="0" borderId="22" xfId="0" applyFont="1" applyBorder="1" applyAlignment="1">
      <alignment horizontal="center"/>
    </xf>
    <xf numFmtId="0" fontId="40" fillId="3" borderId="12" xfId="0" applyFont="1" applyFill="1" applyBorder="1" applyAlignment="1">
      <alignment horizontal="center"/>
    </xf>
    <xf numFmtId="0" fontId="93" fillId="0" borderId="23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0" fontId="97" fillId="0" borderId="17" xfId="0" applyFont="1" applyBorder="1"/>
    <xf numFmtId="0" fontId="165" fillId="0" borderId="18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2" fillId="22" borderId="18" xfId="0" applyFont="1" applyFill="1" applyBorder="1" applyAlignment="1">
      <alignment horizontal="center"/>
    </xf>
    <xf numFmtId="0" fontId="108" fillId="22" borderId="17" xfId="0" applyFont="1" applyFill="1" applyBorder="1" applyAlignment="1">
      <alignment horizontal="center"/>
    </xf>
    <xf numFmtId="0" fontId="0" fillId="22" borderId="34" xfId="0" applyFill="1" applyBorder="1"/>
    <xf numFmtId="49" fontId="23" fillId="16" borderId="13" xfId="5" applyNumberFormat="1" applyFont="1" applyFill="1" applyBorder="1"/>
    <xf numFmtId="0" fontId="22" fillId="16" borderId="2" xfId="5" applyFill="1" applyBorder="1"/>
    <xf numFmtId="0" fontId="23" fillId="16" borderId="2" xfId="5" applyFont="1" applyFill="1" applyBorder="1"/>
    <xf numFmtId="0" fontId="203" fillId="32" borderId="12" xfId="5" applyFont="1" applyFill="1" applyBorder="1"/>
    <xf numFmtId="0" fontId="76" fillId="32" borderId="1" xfId="5" applyFont="1" applyFill="1" applyBorder="1" applyAlignment="1">
      <alignment horizontal="center"/>
    </xf>
    <xf numFmtId="0" fontId="76" fillId="32" borderId="23" xfId="5" applyFont="1" applyFill="1" applyBorder="1" applyAlignment="1">
      <alignment horizontal="center"/>
    </xf>
    <xf numFmtId="0" fontId="81" fillId="50" borderId="12" xfId="5" applyFont="1" applyFill="1" applyBorder="1" applyAlignment="1">
      <alignment horizontal="center"/>
    </xf>
    <xf numFmtId="49" fontId="23" fillId="10" borderId="22" xfId="5" applyNumberFormat="1" applyFont="1" applyFill="1" applyBorder="1" applyAlignment="1">
      <alignment horizontal="center"/>
    </xf>
    <xf numFmtId="49" fontId="23" fillId="10" borderId="0" xfId="5" applyNumberFormat="1" applyFont="1" applyFill="1" applyBorder="1" applyAlignment="1">
      <alignment horizontal="center"/>
    </xf>
    <xf numFmtId="49" fontId="23" fillId="32" borderId="22" xfId="5" applyNumberFormat="1" applyFont="1" applyFill="1" applyBorder="1" applyAlignment="1">
      <alignment horizontal="center"/>
    </xf>
    <xf numFmtId="49" fontId="159" fillId="51" borderId="22" xfId="0" applyNumberFormat="1" applyFont="1" applyFill="1" applyBorder="1" applyAlignment="1">
      <alignment horizontal="center"/>
    </xf>
    <xf numFmtId="49" fontId="1" fillId="32" borderId="22" xfId="5" applyNumberFormat="1" applyFont="1" applyFill="1" applyBorder="1" applyAlignment="1">
      <alignment horizontal="center"/>
    </xf>
    <xf numFmtId="49" fontId="1" fillId="52" borderId="12" xfId="0" applyNumberFormat="1" applyFont="1" applyFill="1" applyBorder="1" applyAlignment="1">
      <alignment horizontal="center"/>
    </xf>
    <xf numFmtId="49" fontId="1" fillId="24" borderId="22" xfId="5" applyNumberFormat="1" applyFont="1" applyFill="1" applyBorder="1" applyAlignment="1">
      <alignment horizontal="center"/>
    </xf>
    <xf numFmtId="49" fontId="1" fillId="53" borderId="19" xfId="0" applyNumberFormat="1" applyFont="1" applyFill="1" applyBorder="1" applyAlignment="1">
      <alignment horizontal="center"/>
    </xf>
    <xf numFmtId="49" fontId="1" fillId="32" borderId="19" xfId="5" applyNumberFormat="1" applyFont="1" applyFill="1" applyBorder="1" applyAlignment="1">
      <alignment horizontal="center"/>
    </xf>
    <xf numFmtId="0" fontId="81" fillId="50" borderId="18" xfId="5" applyFont="1" applyFill="1" applyBorder="1" applyAlignment="1">
      <alignment horizontal="center"/>
    </xf>
    <xf numFmtId="49" fontId="23" fillId="10" borderId="18" xfId="5" applyNumberFormat="1" applyFont="1" applyFill="1" applyBorder="1" applyAlignment="1">
      <alignment horizontal="center"/>
    </xf>
    <xf numFmtId="49" fontId="23" fillId="10" borderId="17" xfId="5" applyNumberFormat="1" applyFont="1" applyFill="1" applyBorder="1" applyAlignment="1">
      <alignment horizontal="center"/>
    </xf>
    <xf numFmtId="49" fontId="88" fillId="10" borderId="18" xfId="5" applyNumberFormat="1" applyFont="1" applyFill="1" applyBorder="1" applyAlignment="1">
      <alignment horizontal="center"/>
    </xf>
    <xf numFmtId="49" fontId="88" fillId="32" borderId="18" xfId="5" applyNumberFormat="1" applyFont="1" applyFill="1" applyBorder="1" applyAlignment="1">
      <alignment horizontal="center"/>
    </xf>
    <xf numFmtId="49" fontId="159" fillId="51" borderId="18" xfId="0" applyNumberFormat="1" applyFont="1" applyFill="1" applyBorder="1" applyAlignment="1">
      <alignment horizontal="center"/>
    </xf>
    <xf numFmtId="49" fontId="50" fillId="32" borderId="18" xfId="5" applyNumberFormat="1" applyFont="1" applyFill="1" applyBorder="1" applyAlignment="1">
      <alignment horizontal="center"/>
    </xf>
    <xf numFmtId="49" fontId="1" fillId="52" borderId="22" xfId="0" applyNumberFormat="1" applyFont="1" applyFill="1" applyBorder="1" applyAlignment="1">
      <alignment horizontal="center"/>
    </xf>
    <xf numFmtId="49" fontId="50" fillId="24" borderId="18" xfId="5" applyNumberFormat="1" applyFont="1" applyFill="1" applyBorder="1" applyAlignment="1">
      <alignment horizontal="center"/>
    </xf>
    <xf numFmtId="49" fontId="1" fillId="53" borderId="6" xfId="0" applyNumberFormat="1" applyFont="1" applyFill="1" applyBorder="1" applyAlignment="1">
      <alignment horizontal="center"/>
    </xf>
    <xf numFmtId="49" fontId="1" fillId="32" borderId="6" xfId="5" applyNumberFormat="1" applyFont="1" applyFill="1" applyBorder="1" applyAlignment="1">
      <alignment horizontal="center"/>
    </xf>
    <xf numFmtId="0" fontId="81" fillId="36" borderId="12" xfId="5" applyFont="1" applyFill="1" applyBorder="1" applyAlignment="1">
      <alignment horizontal="center"/>
    </xf>
    <xf numFmtId="49" fontId="76" fillId="5" borderId="3" xfId="5" applyNumberFormat="1" applyFont="1" applyFill="1" applyBorder="1" applyAlignment="1">
      <alignment horizontal="center"/>
    </xf>
    <xf numFmtId="49" fontId="23" fillId="10" borderId="12" xfId="5" applyNumberFormat="1" applyFont="1" applyFill="1" applyBorder="1" applyAlignment="1">
      <alignment horizontal="center"/>
    </xf>
    <xf numFmtId="49" fontId="23" fillId="10" borderId="3" xfId="5" applyNumberFormat="1" applyFont="1" applyFill="1" applyBorder="1" applyAlignment="1">
      <alignment horizontal="center"/>
    </xf>
    <xf numFmtId="49" fontId="88" fillId="10" borderId="13" xfId="5" applyNumberFormat="1" applyFont="1" applyFill="1" applyBorder="1" applyAlignment="1">
      <alignment horizontal="center"/>
    </xf>
    <xf numFmtId="49" fontId="81" fillId="32" borderId="13" xfId="5" applyNumberFormat="1" applyFont="1" applyFill="1" applyBorder="1" applyAlignment="1">
      <alignment horizontal="center"/>
    </xf>
    <xf numFmtId="49" fontId="159" fillId="51" borderId="13" xfId="0" applyNumberFormat="1" applyFont="1" applyFill="1" applyBorder="1" applyAlignment="1">
      <alignment horizontal="center"/>
    </xf>
    <xf numFmtId="49" fontId="76" fillId="14" borderId="12" xfId="5" applyNumberFormat="1" applyFont="1" applyFill="1" applyBorder="1" applyAlignment="1">
      <alignment horizontal="center"/>
    </xf>
    <xf numFmtId="49" fontId="81" fillId="24" borderId="13" xfId="5" applyNumberFormat="1" applyFont="1" applyFill="1" applyBorder="1" applyAlignment="1">
      <alignment horizontal="center"/>
    </xf>
    <xf numFmtId="49" fontId="76" fillId="53" borderId="13" xfId="5" applyNumberFormat="1" applyFont="1" applyFill="1" applyBorder="1" applyAlignment="1">
      <alignment horizontal="center"/>
    </xf>
    <xf numFmtId="49" fontId="76" fillId="32" borderId="13" xfId="5" applyNumberFormat="1" applyFont="1" applyFill="1" applyBorder="1" applyAlignment="1">
      <alignment horizontal="center"/>
    </xf>
    <xf numFmtId="49" fontId="1" fillId="50" borderId="12" xfId="5" applyNumberFormat="1" applyFont="1" applyFill="1" applyBorder="1" applyAlignment="1">
      <alignment horizontal="center"/>
    </xf>
    <xf numFmtId="0" fontId="88" fillId="36" borderId="18" xfId="5" applyFont="1" applyFill="1" applyBorder="1" applyAlignment="1">
      <alignment horizontal="center"/>
    </xf>
    <xf numFmtId="49" fontId="76" fillId="5" borderId="10" xfId="5" applyNumberFormat="1" applyFont="1" applyFill="1" applyBorder="1" applyAlignment="1">
      <alignment horizontal="center"/>
    </xf>
    <xf numFmtId="49" fontId="23" fillId="10" borderId="10" xfId="5" applyNumberFormat="1" applyFont="1" applyFill="1" applyBorder="1" applyAlignment="1">
      <alignment horizontal="center"/>
    </xf>
    <xf numFmtId="49" fontId="88" fillId="10" borderId="6" xfId="5" applyNumberFormat="1" applyFont="1" applyFill="1" applyBorder="1" applyAlignment="1">
      <alignment horizontal="center"/>
    </xf>
    <xf numFmtId="49" fontId="81" fillId="32" borderId="6" xfId="5" applyNumberFormat="1" applyFont="1" applyFill="1" applyBorder="1" applyAlignment="1">
      <alignment horizontal="center"/>
    </xf>
    <xf numFmtId="49" fontId="159" fillId="51" borderId="6" xfId="0" applyNumberFormat="1" applyFont="1" applyFill="1" applyBorder="1" applyAlignment="1">
      <alignment horizontal="center"/>
    </xf>
    <xf numFmtId="49" fontId="122" fillId="14" borderId="18" xfId="5" applyNumberFormat="1" applyFont="1" applyFill="1" applyBorder="1" applyAlignment="1">
      <alignment horizontal="center"/>
    </xf>
    <xf numFmtId="49" fontId="1" fillId="52" borderId="18" xfId="0" applyNumberFormat="1" applyFont="1" applyFill="1" applyBorder="1" applyAlignment="1">
      <alignment horizontal="center"/>
    </xf>
    <xf numFmtId="49" fontId="81" fillId="24" borderId="6" xfId="5" applyNumberFormat="1" applyFont="1" applyFill="1" applyBorder="1" applyAlignment="1">
      <alignment horizontal="center"/>
    </xf>
    <xf numFmtId="49" fontId="76" fillId="53" borderId="6" xfId="5" applyNumberFormat="1" applyFont="1" applyFill="1" applyBorder="1" applyAlignment="1">
      <alignment horizontal="center"/>
    </xf>
    <xf numFmtId="49" fontId="76" fillId="32" borderId="6" xfId="5" applyNumberFormat="1" applyFont="1" applyFill="1" applyBorder="1" applyAlignment="1">
      <alignment horizontal="center"/>
    </xf>
    <xf numFmtId="0" fontId="1" fillId="50" borderId="18" xfId="5" applyFont="1" applyFill="1" applyBorder="1" applyAlignment="1">
      <alignment horizontal="center"/>
    </xf>
    <xf numFmtId="0" fontId="49" fillId="32" borderId="23" xfId="5" applyFont="1" applyFill="1" applyBorder="1" applyAlignment="1">
      <alignment horizontal="center"/>
    </xf>
    <xf numFmtId="0" fontId="205" fillId="32" borderId="1" xfId="5" applyFont="1" applyFill="1" applyBorder="1" applyAlignment="1">
      <alignment horizontal="center"/>
    </xf>
    <xf numFmtId="0" fontId="36" fillId="32" borderId="23" xfId="5" applyFont="1" applyFill="1" applyBorder="1" applyAlignment="1">
      <alignment horizontal="center"/>
    </xf>
    <xf numFmtId="0" fontId="31" fillId="32" borderId="23" xfId="5" applyFont="1" applyFill="1" applyBorder="1" applyAlignment="1">
      <alignment horizontal="center"/>
    </xf>
    <xf numFmtId="49" fontId="34" fillId="32" borderId="4" xfId="5" applyNumberFormat="1" applyFont="1" applyFill="1" applyBorder="1" applyAlignment="1">
      <alignment horizontal="center"/>
    </xf>
    <xf numFmtId="49" fontId="34" fillId="32" borderId="23" xfId="5" applyNumberFormat="1" applyFont="1" applyFill="1" applyBorder="1" applyAlignment="1">
      <alignment horizontal="center"/>
    </xf>
    <xf numFmtId="0" fontId="38" fillId="32" borderId="23" xfId="5" applyFont="1" applyFill="1" applyBorder="1" applyAlignment="1">
      <alignment horizontal="center"/>
    </xf>
    <xf numFmtId="0" fontId="35" fillId="32" borderId="4" xfId="5" applyFont="1" applyFill="1" applyBorder="1" applyAlignment="1">
      <alignment horizontal="center"/>
    </xf>
    <xf numFmtId="0" fontId="206" fillId="32" borderId="23" xfId="5" applyFont="1" applyFill="1" applyBorder="1" applyAlignment="1">
      <alignment horizontal="center"/>
    </xf>
    <xf numFmtId="0" fontId="207" fillId="32" borderId="4" xfId="5" applyFont="1" applyFill="1" applyBorder="1" applyAlignment="1">
      <alignment horizontal="center"/>
    </xf>
    <xf numFmtId="0" fontId="147" fillId="32" borderId="23" xfId="5" applyFont="1" applyFill="1" applyBorder="1" applyAlignment="1">
      <alignment horizontal="center"/>
    </xf>
    <xf numFmtId="0" fontId="59" fillId="32" borderId="11" xfId="5" applyFont="1" applyFill="1" applyBorder="1" applyAlignment="1">
      <alignment horizontal="center"/>
    </xf>
    <xf numFmtId="0" fontId="54" fillId="32" borderId="22" xfId="5" applyFont="1" applyFill="1" applyBorder="1" applyAlignment="1">
      <alignment horizontal="center"/>
    </xf>
    <xf numFmtId="0" fontId="55" fillId="32" borderId="22" xfId="5" applyFont="1" applyFill="1" applyBorder="1" applyAlignment="1">
      <alignment horizontal="center"/>
    </xf>
    <xf numFmtId="0" fontId="107" fillId="32" borderId="22" xfId="5" applyFont="1" applyFill="1" applyBorder="1" applyAlignment="1">
      <alignment horizontal="center"/>
    </xf>
    <xf numFmtId="0" fontId="58" fillId="32" borderId="22" xfId="5" applyFont="1" applyFill="1" applyBorder="1" applyAlignment="1">
      <alignment horizontal="center"/>
    </xf>
    <xf numFmtId="0" fontId="108" fillId="32" borderId="22" xfId="5" applyFont="1" applyFill="1" applyBorder="1" applyAlignment="1">
      <alignment horizontal="center"/>
    </xf>
    <xf numFmtId="0" fontId="109" fillId="32" borderId="19" xfId="5" applyFont="1" applyFill="1" applyBorder="1" applyAlignment="1">
      <alignment horizontal="center"/>
    </xf>
    <xf numFmtId="0" fontId="52" fillId="32" borderId="18" xfId="5" applyFont="1" applyFill="1" applyBorder="1" applyAlignment="1">
      <alignment horizontal="center"/>
    </xf>
    <xf numFmtId="0" fontId="23" fillId="0" borderId="12" xfId="5" applyFont="1" applyBorder="1" applyAlignment="1">
      <alignment horizontal="center"/>
    </xf>
    <xf numFmtId="0" fontId="126" fillId="32" borderId="12" xfId="5" applyFont="1" applyFill="1" applyBorder="1" applyAlignment="1">
      <alignment horizontal="center"/>
    </xf>
    <xf numFmtId="0" fontId="23" fillId="19" borderId="12" xfId="5" applyFont="1" applyFill="1" applyBorder="1" applyAlignment="1">
      <alignment horizontal="center"/>
    </xf>
    <xf numFmtId="0" fontId="23" fillId="32" borderId="12" xfId="5" applyFont="1" applyFill="1" applyBorder="1" applyAlignment="1">
      <alignment horizontal="center"/>
    </xf>
    <xf numFmtId="0" fontId="23" fillId="0" borderId="13" xfId="5" applyFont="1" applyBorder="1" applyAlignment="1">
      <alignment horizontal="center"/>
    </xf>
    <xf numFmtId="0" fontId="23" fillId="32" borderId="13" xfId="5" applyFont="1" applyFill="1" applyBorder="1" applyAlignment="1">
      <alignment horizontal="center"/>
    </xf>
    <xf numFmtId="0" fontId="23" fillId="4" borderId="12" xfId="5" applyFont="1" applyFill="1" applyBorder="1" applyAlignment="1">
      <alignment horizontal="center"/>
    </xf>
    <xf numFmtId="0" fontId="23" fillId="21" borderId="23" xfId="5" applyFont="1" applyFill="1" applyBorder="1" applyAlignment="1">
      <alignment horizontal="center"/>
    </xf>
    <xf numFmtId="0" fontId="126" fillId="32" borderId="23" xfId="5" applyFont="1" applyFill="1" applyBorder="1" applyAlignment="1">
      <alignment horizontal="center"/>
    </xf>
    <xf numFmtId="0" fontId="23" fillId="32" borderId="23" xfId="5" applyFont="1" applyFill="1" applyBorder="1" applyAlignment="1">
      <alignment horizontal="center"/>
    </xf>
    <xf numFmtId="0" fontId="23" fillId="21" borderId="1" xfId="5" applyFont="1" applyFill="1" applyBorder="1" applyAlignment="1">
      <alignment horizontal="center"/>
    </xf>
    <xf numFmtId="0" fontId="23" fillId="32" borderId="1" xfId="5" applyFont="1" applyFill="1" applyBorder="1" applyAlignment="1">
      <alignment horizontal="center"/>
    </xf>
    <xf numFmtId="0" fontId="23" fillId="19" borderId="23" xfId="5" applyFont="1" applyFill="1" applyBorder="1" applyAlignment="1">
      <alignment horizontal="center"/>
    </xf>
    <xf numFmtId="0" fontId="23" fillId="0" borderId="1" xfId="5" applyFont="1" applyBorder="1" applyAlignment="1">
      <alignment horizontal="center"/>
    </xf>
    <xf numFmtId="0" fontId="23" fillId="4" borderId="23" xfId="5" applyFont="1" applyFill="1" applyBorder="1" applyAlignment="1">
      <alignment horizontal="center"/>
    </xf>
    <xf numFmtId="0" fontId="126" fillId="32" borderId="22" xfId="5" applyFont="1" applyFill="1" applyBorder="1" applyAlignment="1">
      <alignment horizontal="center"/>
    </xf>
    <xf numFmtId="0" fontId="23" fillId="32" borderId="22" xfId="5" applyFont="1" applyFill="1" applyBorder="1" applyAlignment="1">
      <alignment horizontal="center"/>
    </xf>
    <xf numFmtId="0" fontId="23" fillId="21" borderId="19" xfId="5" applyFont="1" applyFill="1" applyBorder="1" applyAlignment="1">
      <alignment horizontal="center"/>
    </xf>
    <xf numFmtId="0" fontId="23" fillId="32" borderId="19" xfId="5" applyFont="1" applyFill="1" applyBorder="1" applyAlignment="1">
      <alignment horizontal="center"/>
    </xf>
    <xf numFmtId="0" fontId="23" fillId="3" borderId="1" xfId="5" applyFont="1" applyFill="1" applyBorder="1" applyAlignment="1">
      <alignment horizontal="center"/>
    </xf>
    <xf numFmtId="0" fontId="8" fillId="32" borderId="22" xfId="5" applyFont="1" applyFill="1" applyBorder="1" applyAlignment="1">
      <alignment horizontal="center"/>
    </xf>
    <xf numFmtId="0" fontId="8" fillId="32" borderId="19" xfId="5" applyFont="1" applyFill="1" applyBorder="1" applyAlignment="1">
      <alignment horizontal="center"/>
    </xf>
    <xf numFmtId="0" fontId="8" fillId="22" borderId="23" xfId="5" applyFont="1" applyFill="1" applyBorder="1" applyAlignment="1">
      <alignment horizontal="center"/>
    </xf>
    <xf numFmtId="49" fontId="23" fillId="32" borderId="18" xfId="5" applyNumberFormat="1" applyFont="1" applyFill="1" applyBorder="1" applyAlignment="1">
      <alignment horizontal="center"/>
    </xf>
    <xf numFmtId="49" fontId="76" fillId="5" borderId="12" xfId="5" applyNumberFormat="1" applyFont="1" applyFill="1" applyBorder="1" applyAlignment="1">
      <alignment horizontal="center"/>
    </xf>
    <xf numFmtId="49" fontId="23" fillId="10" borderId="13" xfId="5" applyNumberFormat="1" applyFont="1" applyFill="1" applyBorder="1" applyAlignment="1">
      <alignment horizontal="center"/>
    </xf>
    <xf numFmtId="49" fontId="23" fillId="32" borderId="13" xfId="5" applyNumberFormat="1" applyFont="1" applyFill="1" applyBorder="1" applyAlignment="1">
      <alignment horizontal="center"/>
    </xf>
    <xf numFmtId="0" fontId="81" fillId="36" borderId="18" xfId="5" applyFont="1" applyFill="1" applyBorder="1" applyAlignment="1">
      <alignment horizontal="center"/>
    </xf>
    <xf numFmtId="49" fontId="76" fillId="5" borderId="18" xfId="5" applyNumberFormat="1" applyFont="1" applyFill="1" applyBorder="1" applyAlignment="1">
      <alignment horizontal="center"/>
    </xf>
    <xf numFmtId="49" fontId="23" fillId="10" borderId="6" xfId="5" applyNumberFormat="1" applyFont="1" applyFill="1" applyBorder="1" applyAlignment="1">
      <alignment horizontal="center"/>
    </xf>
    <xf numFmtId="49" fontId="23" fillId="32" borderId="6" xfId="5" applyNumberFormat="1" applyFont="1" applyFill="1" applyBorder="1" applyAlignment="1">
      <alignment horizontal="center"/>
    </xf>
    <xf numFmtId="0" fontId="54" fillId="22" borderId="17" xfId="5" applyFont="1" applyFill="1" applyBorder="1" applyAlignment="1">
      <alignment horizontal="center"/>
    </xf>
    <xf numFmtId="0" fontId="56" fillId="22" borderId="18" xfId="5" applyFont="1" applyFill="1" applyBorder="1" applyAlignment="1">
      <alignment horizontal="center"/>
    </xf>
    <xf numFmtId="0" fontId="4" fillId="0" borderId="13" xfId="0" applyFont="1" applyBorder="1" applyAlignment="1"/>
    <xf numFmtId="0" fontId="0" fillId="0" borderId="19" xfId="0" applyBorder="1" applyAlignment="1"/>
    <xf numFmtId="0" fontId="0" fillId="0" borderId="6" xfId="0" applyBorder="1" applyAlignment="1"/>
    <xf numFmtId="49" fontId="6" fillId="5" borderId="12" xfId="0" applyNumberFormat="1" applyFont="1" applyFill="1" applyBorder="1" applyAlignment="1">
      <alignment horizontal="center"/>
    </xf>
    <xf numFmtId="49" fontId="10" fillId="5" borderId="18" xfId="0" applyNumberFormat="1" applyFont="1" applyFill="1" applyBorder="1" applyAlignment="1">
      <alignment horizontal="center"/>
    </xf>
    <xf numFmtId="49" fontId="6" fillId="5" borderId="3" xfId="0" applyNumberFormat="1" applyFont="1" applyFill="1" applyBorder="1" applyAlignment="1">
      <alignment horizontal="center"/>
    </xf>
    <xf numFmtId="49" fontId="10" fillId="5" borderId="10" xfId="0" applyNumberFormat="1" applyFont="1" applyFill="1" applyBorder="1" applyAlignment="1">
      <alignment horizontal="center"/>
    </xf>
    <xf numFmtId="49" fontId="2" fillId="35" borderId="1" xfId="5" applyNumberFormat="1" applyFont="1" applyFill="1" applyBorder="1" applyAlignment="1">
      <alignment horizontal="center"/>
    </xf>
    <xf numFmtId="49" fontId="2" fillId="35" borderId="5" xfId="0" applyNumberFormat="1" applyFont="1" applyFill="1" applyBorder="1" applyAlignment="1">
      <alignment horizontal="center"/>
    </xf>
    <xf numFmtId="0" fontId="87" fillId="16" borderId="13" xfId="5" applyFont="1" applyFill="1" applyBorder="1" applyAlignment="1">
      <alignment horizontal="center"/>
    </xf>
    <xf numFmtId="0" fontId="145" fillId="0" borderId="3" xfId="0" applyFont="1" applyBorder="1" applyAlignment="1">
      <alignment horizontal="center"/>
    </xf>
    <xf numFmtId="0" fontId="48" fillId="14" borderId="12" xfId="5" applyFont="1" applyFill="1" applyBorder="1" applyAlignment="1">
      <alignment horizontal="center"/>
    </xf>
    <xf numFmtId="0" fontId="148" fillId="0" borderId="18" xfId="0" applyFont="1" applyBorder="1" applyAlignment="1">
      <alignment horizontal="center"/>
    </xf>
    <xf numFmtId="0" fontId="147" fillId="19" borderId="12" xfId="5" applyFont="1" applyFill="1" applyBorder="1" applyAlignment="1">
      <alignment horizontal="center"/>
    </xf>
    <xf numFmtId="0" fontId="149" fillId="19" borderId="18" xfId="0" applyFont="1" applyFill="1" applyBorder="1" applyAlignment="1">
      <alignment horizontal="center"/>
    </xf>
    <xf numFmtId="0" fontId="2" fillId="36" borderId="1" xfId="5" applyFont="1" applyFill="1" applyBorder="1" applyAlignment="1">
      <alignment horizontal="center"/>
    </xf>
    <xf numFmtId="0" fontId="2" fillId="36" borderId="4" xfId="5" applyFont="1" applyFill="1" applyBorder="1" applyAlignment="1">
      <alignment horizontal="center"/>
    </xf>
    <xf numFmtId="0" fontId="2" fillId="36" borderId="5" xfId="5" applyFont="1" applyFill="1" applyBorder="1" applyAlignment="1">
      <alignment horizontal="center"/>
    </xf>
    <xf numFmtId="0" fontId="88" fillId="4" borderId="13" xfId="5" applyFont="1" applyFill="1" applyBorder="1" applyAlignment="1">
      <alignment horizontal="center" vertical="center"/>
    </xf>
    <xf numFmtId="0" fontId="88" fillId="4" borderId="2" xfId="5" applyFont="1" applyFill="1" applyBorder="1" applyAlignment="1">
      <alignment horizontal="center" vertical="center"/>
    </xf>
    <xf numFmtId="0" fontId="88" fillId="4" borderId="3" xfId="5" applyFont="1" applyFill="1" applyBorder="1" applyAlignment="1">
      <alignment horizontal="center" vertical="center"/>
    </xf>
    <xf numFmtId="0" fontId="88" fillId="4" borderId="6" xfId="5" applyFont="1" applyFill="1" applyBorder="1" applyAlignment="1">
      <alignment horizontal="center" vertical="center"/>
    </xf>
    <xf numFmtId="0" fontId="88" fillId="4" borderId="17" xfId="5" applyFont="1" applyFill="1" applyBorder="1" applyAlignment="1">
      <alignment horizontal="center" vertical="center"/>
    </xf>
    <xf numFmtId="0" fontId="88" fillId="4" borderId="10" xfId="5" applyFont="1" applyFill="1" applyBorder="1" applyAlignment="1">
      <alignment horizontal="center" vertical="center"/>
    </xf>
    <xf numFmtId="0" fontId="88" fillId="4" borderId="12" xfId="5" applyFont="1" applyFill="1" applyBorder="1" applyAlignment="1">
      <alignment horizontal="center" vertical="center"/>
    </xf>
    <xf numFmtId="0" fontId="88" fillId="4" borderId="18" xfId="5" applyFont="1" applyFill="1" applyBorder="1" applyAlignment="1">
      <alignment horizontal="center" vertical="center"/>
    </xf>
    <xf numFmtId="0" fontId="88" fillId="4" borderId="22" xfId="5" applyFont="1" applyFill="1" applyBorder="1" applyAlignment="1">
      <alignment horizontal="center" vertical="center"/>
    </xf>
    <xf numFmtId="49" fontId="88" fillId="4" borderId="12" xfId="5" applyNumberFormat="1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2" fillId="34" borderId="12" xfId="5" applyFill="1" applyBorder="1" applyAlignment="1"/>
    <xf numFmtId="0" fontId="0" fillId="0" borderId="18" xfId="0" applyBorder="1" applyAlignment="1"/>
    <xf numFmtId="49" fontId="88" fillId="4" borderId="13" xfId="5" applyNumberFormat="1" applyFont="1" applyFill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49" fontId="190" fillId="5" borderId="12" xfId="5" applyNumberFormat="1" applyFont="1" applyFill="1" applyBorder="1" applyAlignment="1">
      <alignment horizontal="center"/>
    </xf>
    <xf numFmtId="49" fontId="190" fillId="5" borderId="18" xfId="5" applyNumberFormat="1" applyFont="1" applyFill="1" applyBorder="1" applyAlignment="1">
      <alignment horizontal="center"/>
    </xf>
    <xf numFmtId="49" fontId="204" fillId="14" borderId="12" xfId="5" applyNumberFormat="1" applyFont="1" applyFill="1" applyBorder="1" applyAlignment="1">
      <alignment horizontal="center"/>
    </xf>
    <xf numFmtId="0" fontId="10" fillId="14" borderId="18" xfId="5" applyFont="1" applyFill="1" applyBorder="1" applyAlignment="1">
      <alignment horizontal="center"/>
    </xf>
    <xf numFmtId="0" fontId="190" fillId="4" borderId="12" xfId="5" applyFont="1" applyFill="1" applyBorder="1" applyAlignment="1">
      <alignment horizontal="center"/>
    </xf>
    <xf numFmtId="0" fontId="190" fillId="4" borderId="18" xfId="5" applyFont="1" applyFill="1" applyBorder="1" applyAlignment="1">
      <alignment horizontal="center"/>
    </xf>
    <xf numFmtId="0" fontId="12" fillId="4" borderId="12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18" xfId="0" applyBorder="1" applyAlignment="1">
      <alignment wrapText="1"/>
    </xf>
    <xf numFmtId="0" fontId="12" fillId="4" borderId="12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18" xfId="0" applyBorder="1" applyAlignment="1">
      <alignment vertical="center"/>
    </xf>
    <xf numFmtId="0" fontId="12" fillId="4" borderId="12" xfId="0" applyFont="1" applyFill="1" applyBorder="1" applyAlignment="1">
      <alignment horizontal="center" wrapText="1"/>
    </xf>
    <xf numFmtId="49" fontId="186" fillId="4" borderId="52" xfId="0" applyNumberFormat="1" applyFont="1" applyFill="1" applyBorder="1" applyAlignment="1">
      <alignment horizontal="center"/>
    </xf>
    <xf numFmtId="49" fontId="188" fillId="4" borderId="4" xfId="0" applyNumberFormat="1" applyFont="1" applyFill="1" applyBorder="1" applyAlignment="1">
      <alignment horizontal="center"/>
    </xf>
    <xf numFmtId="49" fontId="188" fillId="4" borderId="5" xfId="0" applyNumberFormat="1" applyFont="1" applyFill="1" applyBorder="1" applyAlignment="1">
      <alignment horizontal="center"/>
    </xf>
    <xf numFmtId="49" fontId="9" fillId="12" borderId="1" xfId="0" applyNumberFormat="1" applyFont="1" applyFill="1" applyBorder="1" applyAlignment="1">
      <alignment horizontal="center"/>
    </xf>
    <xf numFmtId="0" fontId="9" fillId="12" borderId="4" xfId="0" applyFont="1" applyFill="1" applyBorder="1" applyAlignment="1">
      <alignment horizontal="center"/>
    </xf>
    <xf numFmtId="0" fontId="9" fillId="12" borderId="5" xfId="0" applyFont="1" applyFill="1" applyBorder="1" applyAlignment="1">
      <alignment horizontal="center"/>
    </xf>
    <xf numFmtId="0" fontId="12" fillId="4" borderId="22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49" fontId="12" fillId="4" borderId="22" xfId="0" applyNumberFormat="1" applyFont="1" applyFill="1" applyBorder="1" applyAlignment="1">
      <alignment horizontal="center" vertical="center" wrapText="1"/>
    </xf>
    <xf numFmtId="49" fontId="0" fillId="0" borderId="22" xfId="0" applyNumberFormat="1" applyBorder="1" applyAlignment="1">
      <alignment vertical="center" wrapText="1"/>
    </xf>
    <xf numFmtId="49" fontId="0" fillId="0" borderId="18" xfId="0" applyNumberFormat="1" applyBorder="1" applyAlignment="1">
      <alignment vertical="center" wrapText="1"/>
    </xf>
    <xf numFmtId="49" fontId="12" fillId="4" borderId="18" xfId="0" applyNumberFormat="1" applyFont="1" applyFill="1" applyBorder="1" applyAlignment="1">
      <alignment horizontal="center" vertical="center" wrapText="1"/>
    </xf>
    <xf numFmtId="49" fontId="12" fillId="4" borderId="12" xfId="0" applyNumberFormat="1" applyFont="1" applyFill="1" applyBorder="1" applyAlignment="1">
      <alignment horizontal="center" vertical="center" wrapText="1"/>
    </xf>
  </cellXfs>
  <cellStyles count="6">
    <cellStyle name="Komma 2" xfId="1"/>
    <cellStyle name="Komma 3" xfId="2"/>
    <cellStyle name="Standard" xfId="0" builtinId="0"/>
    <cellStyle name="Standard 2" xfId="3"/>
    <cellStyle name="Standard 3" xfId="4"/>
    <cellStyle name="Standard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9.jpeg"/><Relationship Id="rId26" Type="http://schemas.openxmlformats.org/officeDocument/2006/relationships/image" Target="../media/image37.jpeg"/><Relationship Id="rId39" Type="http://schemas.openxmlformats.org/officeDocument/2006/relationships/image" Target="../media/image50.jpeg"/><Relationship Id="rId21" Type="http://schemas.openxmlformats.org/officeDocument/2006/relationships/image" Target="../media/image32.png"/><Relationship Id="rId34" Type="http://schemas.openxmlformats.org/officeDocument/2006/relationships/image" Target="../media/image45.png"/><Relationship Id="rId42" Type="http://schemas.openxmlformats.org/officeDocument/2006/relationships/image" Target="../media/image53.jpeg"/><Relationship Id="rId47" Type="http://schemas.openxmlformats.org/officeDocument/2006/relationships/image" Target="../media/image58.png"/><Relationship Id="rId50" Type="http://schemas.openxmlformats.org/officeDocument/2006/relationships/image" Target="../media/image61.jpeg"/><Relationship Id="rId55" Type="http://schemas.openxmlformats.org/officeDocument/2006/relationships/image" Target="../media/image66.jpeg"/><Relationship Id="rId63" Type="http://schemas.openxmlformats.org/officeDocument/2006/relationships/image" Target="../media/image74.jpeg"/><Relationship Id="rId68" Type="http://schemas.openxmlformats.org/officeDocument/2006/relationships/image" Target="../media/image79.jpeg"/><Relationship Id="rId76" Type="http://schemas.openxmlformats.org/officeDocument/2006/relationships/image" Target="../media/image87.jpeg"/><Relationship Id="rId84" Type="http://schemas.openxmlformats.org/officeDocument/2006/relationships/image" Target="../media/image95.png"/><Relationship Id="rId7" Type="http://schemas.openxmlformats.org/officeDocument/2006/relationships/image" Target="../media/image18.png"/><Relationship Id="rId71" Type="http://schemas.openxmlformats.org/officeDocument/2006/relationships/image" Target="../media/image82.jpe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29" Type="http://schemas.openxmlformats.org/officeDocument/2006/relationships/image" Target="../media/image40.png"/><Relationship Id="rId11" Type="http://schemas.openxmlformats.org/officeDocument/2006/relationships/image" Target="../media/image22.jpeg"/><Relationship Id="rId24" Type="http://schemas.openxmlformats.org/officeDocument/2006/relationships/image" Target="../media/image35.png"/><Relationship Id="rId32" Type="http://schemas.openxmlformats.org/officeDocument/2006/relationships/image" Target="../media/image43.jpeg"/><Relationship Id="rId37" Type="http://schemas.openxmlformats.org/officeDocument/2006/relationships/image" Target="../media/image48.pn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53" Type="http://schemas.openxmlformats.org/officeDocument/2006/relationships/image" Target="../media/image64.jpeg"/><Relationship Id="rId58" Type="http://schemas.openxmlformats.org/officeDocument/2006/relationships/image" Target="../media/image69.png"/><Relationship Id="rId66" Type="http://schemas.openxmlformats.org/officeDocument/2006/relationships/image" Target="../media/image77.png"/><Relationship Id="rId74" Type="http://schemas.openxmlformats.org/officeDocument/2006/relationships/image" Target="../media/image85.png"/><Relationship Id="rId79" Type="http://schemas.openxmlformats.org/officeDocument/2006/relationships/image" Target="../media/image90.png"/><Relationship Id="rId5" Type="http://schemas.openxmlformats.org/officeDocument/2006/relationships/image" Target="../media/image16.png"/><Relationship Id="rId61" Type="http://schemas.openxmlformats.org/officeDocument/2006/relationships/image" Target="../media/image72.png"/><Relationship Id="rId82" Type="http://schemas.openxmlformats.org/officeDocument/2006/relationships/image" Target="../media/image93.pn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jpe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30" Type="http://schemas.openxmlformats.org/officeDocument/2006/relationships/image" Target="../media/image41.png"/><Relationship Id="rId35" Type="http://schemas.openxmlformats.org/officeDocument/2006/relationships/image" Target="../media/image46.jpeg"/><Relationship Id="rId43" Type="http://schemas.openxmlformats.org/officeDocument/2006/relationships/image" Target="../media/image54.png"/><Relationship Id="rId48" Type="http://schemas.openxmlformats.org/officeDocument/2006/relationships/image" Target="../media/image59.png"/><Relationship Id="rId56" Type="http://schemas.openxmlformats.org/officeDocument/2006/relationships/image" Target="../media/image67.jpeg"/><Relationship Id="rId64" Type="http://schemas.openxmlformats.org/officeDocument/2006/relationships/image" Target="../media/image75.jpeg"/><Relationship Id="rId69" Type="http://schemas.openxmlformats.org/officeDocument/2006/relationships/image" Target="../media/image80.jpeg"/><Relationship Id="rId77" Type="http://schemas.openxmlformats.org/officeDocument/2006/relationships/image" Target="../media/image88.jpe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72" Type="http://schemas.openxmlformats.org/officeDocument/2006/relationships/image" Target="../media/image83.png"/><Relationship Id="rId80" Type="http://schemas.openxmlformats.org/officeDocument/2006/relationships/image" Target="../media/image91.jpeg"/><Relationship Id="rId85" Type="http://schemas.openxmlformats.org/officeDocument/2006/relationships/image" Target="../media/image96.png"/><Relationship Id="rId3" Type="http://schemas.openxmlformats.org/officeDocument/2006/relationships/image" Target="../media/image14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36.jpeg"/><Relationship Id="rId33" Type="http://schemas.openxmlformats.org/officeDocument/2006/relationships/image" Target="../media/image44.png"/><Relationship Id="rId38" Type="http://schemas.openxmlformats.org/officeDocument/2006/relationships/image" Target="../media/image49.jpeg"/><Relationship Id="rId46" Type="http://schemas.openxmlformats.org/officeDocument/2006/relationships/image" Target="../media/image57.jpeg"/><Relationship Id="rId59" Type="http://schemas.openxmlformats.org/officeDocument/2006/relationships/image" Target="../media/image70.png"/><Relationship Id="rId67" Type="http://schemas.openxmlformats.org/officeDocument/2006/relationships/image" Target="../media/image78.jpeg"/><Relationship Id="rId20" Type="http://schemas.openxmlformats.org/officeDocument/2006/relationships/image" Target="../media/image31.png"/><Relationship Id="rId41" Type="http://schemas.openxmlformats.org/officeDocument/2006/relationships/image" Target="../media/image52.jpeg"/><Relationship Id="rId54" Type="http://schemas.openxmlformats.org/officeDocument/2006/relationships/image" Target="../media/image65.jpeg"/><Relationship Id="rId62" Type="http://schemas.openxmlformats.org/officeDocument/2006/relationships/image" Target="../media/image73.jpeg"/><Relationship Id="rId70" Type="http://schemas.openxmlformats.org/officeDocument/2006/relationships/image" Target="../media/image81.jpeg"/><Relationship Id="rId75" Type="http://schemas.openxmlformats.org/officeDocument/2006/relationships/image" Target="../media/image86.png"/><Relationship Id="rId83" Type="http://schemas.openxmlformats.org/officeDocument/2006/relationships/image" Target="../media/image94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5" Type="http://schemas.openxmlformats.org/officeDocument/2006/relationships/image" Target="../media/image26.pn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36" Type="http://schemas.openxmlformats.org/officeDocument/2006/relationships/image" Target="../media/image47.png"/><Relationship Id="rId49" Type="http://schemas.openxmlformats.org/officeDocument/2006/relationships/image" Target="../media/image60.png"/><Relationship Id="rId57" Type="http://schemas.openxmlformats.org/officeDocument/2006/relationships/image" Target="../media/image68.jpeg"/><Relationship Id="rId10" Type="http://schemas.openxmlformats.org/officeDocument/2006/relationships/image" Target="../media/image21.png"/><Relationship Id="rId31" Type="http://schemas.openxmlformats.org/officeDocument/2006/relationships/image" Target="../media/image42.jpeg"/><Relationship Id="rId44" Type="http://schemas.openxmlformats.org/officeDocument/2006/relationships/image" Target="../media/image55.jpeg"/><Relationship Id="rId52" Type="http://schemas.openxmlformats.org/officeDocument/2006/relationships/image" Target="../media/image63.png"/><Relationship Id="rId60" Type="http://schemas.openxmlformats.org/officeDocument/2006/relationships/image" Target="../media/image71.png"/><Relationship Id="rId65" Type="http://schemas.openxmlformats.org/officeDocument/2006/relationships/image" Target="../media/image76.jpeg"/><Relationship Id="rId73" Type="http://schemas.openxmlformats.org/officeDocument/2006/relationships/image" Target="../media/image84.png"/><Relationship Id="rId78" Type="http://schemas.openxmlformats.org/officeDocument/2006/relationships/image" Target="../media/image89.jpeg"/><Relationship Id="rId81" Type="http://schemas.openxmlformats.org/officeDocument/2006/relationships/image" Target="../media/image9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gif"/><Relationship Id="rId13" Type="http://schemas.openxmlformats.org/officeDocument/2006/relationships/image" Target="../media/image108.gif"/><Relationship Id="rId18" Type="http://schemas.openxmlformats.org/officeDocument/2006/relationships/image" Target="../media/image113.png"/><Relationship Id="rId26" Type="http://schemas.openxmlformats.org/officeDocument/2006/relationships/image" Target="../media/image121.png"/><Relationship Id="rId3" Type="http://schemas.openxmlformats.org/officeDocument/2006/relationships/image" Target="../media/image99.jpeg"/><Relationship Id="rId21" Type="http://schemas.openxmlformats.org/officeDocument/2006/relationships/image" Target="../media/image116.jpeg"/><Relationship Id="rId7" Type="http://schemas.openxmlformats.org/officeDocument/2006/relationships/image" Target="../media/image102.jpeg"/><Relationship Id="rId12" Type="http://schemas.openxmlformats.org/officeDocument/2006/relationships/image" Target="../media/image107.png"/><Relationship Id="rId17" Type="http://schemas.openxmlformats.org/officeDocument/2006/relationships/image" Target="../media/image112.jpeg"/><Relationship Id="rId25" Type="http://schemas.openxmlformats.org/officeDocument/2006/relationships/image" Target="../media/image120.png"/><Relationship Id="rId2" Type="http://schemas.openxmlformats.org/officeDocument/2006/relationships/image" Target="../media/image98.png"/><Relationship Id="rId16" Type="http://schemas.openxmlformats.org/officeDocument/2006/relationships/image" Target="../media/image111.gif"/><Relationship Id="rId20" Type="http://schemas.openxmlformats.org/officeDocument/2006/relationships/image" Target="../media/image115.jpeg"/><Relationship Id="rId29" Type="http://schemas.openxmlformats.org/officeDocument/2006/relationships/image" Target="../media/image124.emf"/><Relationship Id="rId1" Type="http://schemas.openxmlformats.org/officeDocument/2006/relationships/image" Target="../media/image97.png"/><Relationship Id="rId6" Type="http://schemas.openxmlformats.org/officeDocument/2006/relationships/image" Target="../media/image101.png"/><Relationship Id="rId11" Type="http://schemas.openxmlformats.org/officeDocument/2006/relationships/image" Target="../media/image106.jpeg"/><Relationship Id="rId24" Type="http://schemas.openxmlformats.org/officeDocument/2006/relationships/image" Target="../media/image119.png"/><Relationship Id="rId5" Type="http://schemas.openxmlformats.org/officeDocument/2006/relationships/image" Target="../media/image100.jpeg"/><Relationship Id="rId15" Type="http://schemas.openxmlformats.org/officeDocument/2006/relationships/image" Target="../media/image110.jpeg"/><Relationship Id="rId23" Type="http://schemas.openxmlformats.org/officeDocument/2006/relationships/image" Target="../media/image118.jpeg"/><Relationship Id="rId28" Type="http://schemas.openxmlformats.org/officeDocument/2006/relationships/image" Target="../media/image123.gif"/><Relationship Id="rId10" Type="http://schemas.openxmlformats.org/officeDocument/2006/relationships/image" Target="../media/image105.png"/><Relationship Id="rId19" Type="http://schemas.openxmlformats.org/officeDocument/2006/relationships/image" Target="../media/image114.jpeg"/><Relationship Id="rId31" Type="http://schemas.openxmlformats.org/officeDocument/2006/relationships/image" Target="../media/image125.png"/><Relationship Id="rId4" Type="http://schemas.openxmlformats.org/officeDocument/2006/relationships/hyperlink" Target="javascript:;" TargetMode="External"/><Relationship Id="rId9" Type="http://schemas.openxmlformats.org/officeDocument/2006/relationships/image" Target="../media/image104.gif"/><Relationship Id="rId14" Type="http://schemas.openxmlformats.org/officeDocument/2006/relationships/image" Target="../media/image109.jpeg"/><Relationship Id="rId22" Type="http://schemas.openxmlformats.org/officeDocument/2006/relationships/image" Target="../media/image117.png"/><Relationship Id="rId27" Type="http://schemas.openxmlformats.org/officeDocument/2006/relationships/image" Target="../media/image122.png"/><Relationship Id="rId30" Type="http://schemas.openxmlformats.org/officeDocument/2006/relationships/hyperlink" Target="https://www.google.de/url?sa=i&amp;rct=j&amp;q=&amp;esrc=s&amp;source=images&amp;cd=&amp;cad=rja&amp;uact=8&amp;ved=2ahUKEwjPt5PMn6XhAhWNUlAKHcNpCPMQjRx6BAgBEAU&amp;url=https://www.lmc-caravan.de/&amp;psig=AOvVaw0RdTmZvh_Pwo8qI-WodEgl&amp;ust=155387660808679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5</xdr:row>
      <xdr:rowOff>9525</xdr:rowOff>
    </xdr:to>
    <xdr:pic>
      <xdr:nvPicPr>
        <xdr:cNvPr id="2" name="Grafik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742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13</xdr:col>
      <xdr:colOff>19050</xdr:colOff>
      <xdr:row>5</xdr:row>
      <xdr:rowOff>638175</xdr:rowOff>
    </xdr:to>
    <xdr:pic>
      <xdr:nvPicPr>
        <xdr:cNvPr id="2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885825"/>
          <a:ext cx="600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9525</xdr:colOff>
      <xdr:row>6</xdr:row>
      <xdr:rowOff>9525</xdr:rowOff>
    </xdr:to>
    <xdr:pic>
      <xdr:nvPicPr>
        <xdr:cNvPr id="3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885825"/>
          <a:ext cx="590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15</xdr:col>
      <xdr:colOff>0</xdr:colOff>
      <xdr:row>6</xdr:row>
      <xdr:rowOff>9525</xdr:rowOff>
    </xdr:to>
    <xdr:pic>
      <xdr:nvPicPr>
        <xdr:cNvPr id="4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885825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561975</xdr:colOff>
      <xdr:row>5</xdr:row>
      <xdr:rowOff>638175</xdr:rowOff>
    </xdr:to>
    <xdr:pic>
      <xdr:nvPicPr>
        <xdr:cNvPr id="5" name="Grafik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4</xdr:row>
      <xdr:rowOff>342900</xdr:rowOff>
    </xdr:from>
    <xdr:to>
      <xdr:col>16</xdr:col>
      <xdr:colOff>571500</xdr:colOff>
      <xdr:row>6</xdr:row>
      <xdr:rowOff>9525</xdr:rowOff>
    </xdr:to>
    <xdr:pic>
      <xdr:nvPicPr>
        <xdr:cNvPr id="6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876300"/>
          <a:ext cx="571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571500</xdr:colOff>
      <xdr:row>6</xdr:row>
      <xdr:rowOff>0</xdr:rowOff>
    </xdr:to>
    <xdr:pic>
      <xdr:nvPicPr>
        <xdr:cNvPr id="7" name="Grafik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885825"/>
          <a:ext cx="571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571500</xdr:colOff>
      <xdr:row>6</xdr:row>
      <xdr:rowOff>0</xdr:rowOff>
    </xdr:to>
    <xdr:pic>
      <xdr:nvPicPr>
        <xdr:cNvPr id="8" name="Grafik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885825"/>
          <a:ext cx="571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571500</xdr:colOff>
      <xdr:row>5</xdr:row>
      <xdr:rowOff>638175</xdr:rowOff>
    </xdr:to>
    <xdr:pic>
      <xdr:nvPicPr>
        <xdr:cNvPr id="9" name="Grafi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885825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561975</xdr:colOff>
      <xdr:row>5</xdr:row>
      <xdr:rowOff>638175</xdr:rowOff>
    </xdr:to>
    <xdr:pic>
      <xdr:nvPicPr>
        <xdr:cNvPr id="10" name="Grafik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561975</xdr:colOff>
      <xdr:row>5</xdr:row>
      <xdr:rowOff>638175</xdr:rowOff>
    </xdr:to>
    <xdr:pic>
      <xdr:nvPicPr>
        <xdr:cNvPr id="11" name="Grafik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561975</xdr:colOff>
      <xdr:row>5</xdr:row>
      <xdr:rowOff>638175</xdr:rowOff>
    </xdr:to>
    <xdr:pic>
      <xdr:nvPicPr>
        <xdr:cNvPr id="12" name="Grafik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571500</xdr:colOff>
      <xdr:row>6</xdr:row>
      <xdr:rowOff>9525</xdr:rowOff>
    </xdr:to>
    <xdr:pic>
      <xdr:nvPicPr>
        <xdr:cNvPr id="13" name="Grafik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571500</xdr:colOff>
      <xdr:row>6</xdr:row>
      <xdr:rowOff>9525</xdr:rowOff>
    </xdr:to>
    <xdr:pic>
      <xdr:nvPicPr>
        <xdr:cNvPr id="14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571500</xdr:colOff>
      <xdr:row>6</xdr:row>
      <xdr:rowOff>9525</xdr:rowOff>
    </xdr:to>
    <xdr:pic>
      <xdr:nvPicPr>
        <xdr:cNvPr id="15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571500</xdr:colOff>
      <xdr:row>6</xdr:row>
      <xdr:rowOff>9525</xdr:rowOff>
    </xdr:to>
    <xdr:pic>
      <xdr:nvPicPr>
        <xdr:cNvPr id="16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571500</xdr:colOff>
      <xdr:row>6</xdr:row>
      <xdr:rowOff>9525</xdr:rowOff>
    </xdr:to>
    <xdr:pic>
      <xdr:nvPicPr>
        <xdr:cNvPr id="17" name="Grafik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571500</xdr:colOff>
      <xdr:row>6</xdr:row>
      <xdr:rowOff>9525</xdr:rowOff>
    </xdr:to>
    <xdr:pic>
      <xdr:nvPicPr>
        <xdr:cNvPr id="18" name="Grafik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9525</xdr:colOff>
      <xdr:row>6</xdr:row>
      <xdr:rowOff>19050</xdr:rowOff>
    </xdr:to>
    <xdr:pic>
      <xdr:nvPicPr>
        <xdr:cNvPr id="19" name="Grafik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85825"/>
          <a:ext cx="904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</xdr:colOff>
      <xdr:row>5</xdr:row>
      <xdr:rowOff>19050</xdr:rowOff>
    </xdr:from>
    <xdr:to>
      <xdr:col>12</xdr:col>
      <xdr:colOff>0</xdr:colOff>
      <xdr:row>5</xdr:row>
      <xdr:rowOff>504825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4" y="885825"/>
          <a:ext cx="571501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19049</xdr:colOff>
      <xdr:row>5</xdr:row>
      <xdr:rowOff>19050</xdr:rowOff>
    </xdr:from>
    <xdr:to>
      <xdr:col>8</xdr:col>
      <xdr:colOff>571500</xdr:colOff>
      <xdr:row>5</xdr:row>
      <xdr:rowOff>504825</xdr:rowOff>
    </xdr:to>
    <xdr:pic>
      <xdr:nvPicPr>
        <xdr:cNvPr id="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4" y="885825"/>
          <a:ext cx="552451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9526</xdr:colOff>
      <xdr:row>5</xdr:row>
      <xdr:rowOff>9525</xdr:rowOff>
    </xdr:from>
    <xdr:to>
      <xdr:col>7</xdr:col>
      <xdr:colOff>571500</xdr:colOff>
      <xdr:row>5</xdr:row>
      <xdr:rowOff>504825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6" y="876300"/>
          <a:ext cx="561974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19050</xdr:colOff>
      <xdr:row>5</xdr:row>
      <xdr:rowOff>9525</xdr:rowOff>
    </xdr:from>
    <xdr:to>
      <xdr:col>13</xdr:col>
      <xdr:colOff>571500</xdr:colOff>
      <xdr:row>5</xdr:row>
      <xdr:rowOff>504825</xdr:rowOff>
    </xdr:to>
    <xdr:pic>
      <xdr:nvPicPr>
        <xdr:cNvPr id="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876300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0</xdr:colOff>
      <xdr:row>5</xdr:row>
      <xdr:rowOff>9525</xdr:rowOff>
    </xdr:from>
    <xdr:to>
      <xdr:col>15</xdr:col>
      <xdr:colOff>552450</xdr:colOff>
      <xdr:row>5</xdr:row>
      <xdr:rowOff>504825</xdr:rowOff>
    </xdr:to>
    <xdr:pic>
      <xdr:nvPicPr>
        <xdr:cNvPr id="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" y="876300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571500</xdr:colOff>
      <xdr:row>5</xdr:row>
      <xdr:rowOff>9525</xdr:rowOff>
    </xdr:from>
    <xdr:to>
      <xdr:col>16</xdr:col>
      <xdr:colOff>552450</xdr:colOff>
      <xdr:row>5</xdr:row>
      <xdr:rowOff>504825</xdr:rowOff>
    </xdr:to>
    <xdr:pic>
      <xdr:nvPicPr>
        <xdr:cNvPr id="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28574</xdr:colOff>
      <xdr:row>5</xdr:row>
      <xdr:rowOff>9525</xdr:rowOff>
    </xdr:from>
    <xdr:to>
      <xdr:col>12</xdr:col>
      <xdr:colOff>571499</xdr:colOff>
      <xdr:row>5</xdr:row>
      <xdr:rowOff>495300</xdr:rowOff>
    </xdr:to>
    <xdr:pic>
      <xdr:nvPicPr>
        <xdr:cNvPr id="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599" y="876300"/>
          <a:ext cx="5429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19049</xdr:colOff>
      <xdr:row>5</xdr:row>
      <xdr:rowOff>0</xdr:rowOff>
    </xdr:from>
    <xdr:to>
      <xdr:col>2</xdr:col>
      <xdr:colOff>581024</xdr:colOff>
      <xdr:row>5</xdr:row>
      <xdr:rowOff>495300</xdr:rowOff>
    </xdr:to>
    <xdr:pic>
      <xdr:nvPicPr>
        <xdr:cNvPr id="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571500</xdr:colOff>
      <xdr:row>5</xdr:row>
      <xdr:rowOff>504825</xdr:rowOff>
    </xdr:to>
    <xdr:pic>
      <xdr:nvPicPr>
        <xdr:cNvPr id="1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9524</xdr:colOff>
      <xdr:row>4</xdr:row>
      <xdr:rowOff>180974</xdr:rowOff>
    </xdr:from>
    <xdr:to>
      <xdr:col>3</xdr:col>
      <xdr:colOff>571499</xdr:colOff>
      <xdr:row>5</xdr:row>
      <xdr:rowOff>504825</xdr:rowOff>
    </xdr:to>
    <xdr:pic>
      <xdr:nvPicPr>
        <xdr:cNvPr id="11" name="Grafik 10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8324" y="857249"/>
          <a:ext cx="561975" cy="514351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5</xdr:row>
      <xdr:rowOff>0</xdr:rowOff>
    </xdr:from>
    <xdr:to>
      <xdr:col>5</xdr:col>
      <xdr:colOff>561974</xdr:colOff>
      <xdr:row>6</xdr:row>
      <xdr:rowOff>0</xdr:rowOff>
    </xdr:to>
    <xdr:pic>
      <xdr:nvPicPr>
        <xdr:cNvPr id="12" name="Picture 19" descr="ANd9GcTz124uMzpxZ7YWBjJT0tIGbNq2ZH4nQ7J5KPVKf-Z6nRajpkGgxQ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866775"/>
          <a:ext cx="561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38099</xdr:colOff>
      <xdr:row>5</xdr:row>
      <xdr:rowOff>9525</xdr:rowOff>
    </xdr:from>
    <xdr:to>
      <xdr:col>21</xdr:col>
      <xdr:colOff>19049</xdr:colOff>
      <xdr:row>6</xdr:row>
      <xdr:rowOff>9525</xdr:rowOff>
    </xdr:to>
    <xdr:pic>
      <xdr:nvPicPr>
        <xdr:cNvPr id="1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49" y="876300"/>
          <a:ext cx="56197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21</xdr:col>
      <xdr:colOff>28575</xdr:colOff>
      <xdr:row>5</xdr:row>
      <xdr:rowOff>9525</xdr:rowOff>
    </xdr:from>
    <xdr:to>
      <xdr:col>22</xdr:col>
      <xdr:colOff>19050</xdr:colOff>
      <xdr:row>5</xdr:row>
      <xdr:rowOff>504825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876300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30</xdr:col>
      <xdr:colOff>19050</xdr:colOff>
      <xdr:row>5</xdr:row>
      <xdr:rowOff>0</xdr:rowOff>
    </xdr:from>
    <xdr:to>
      <xdr:col>31</xdr:col>
      <xdr:colOff>0</xdr:colOff>
      <xdr:row>5</xdr:row>
      <xdr:rowOff>485775</xdr:rowOff>
    </xdr:to>
    <xdr:pic>
      <xdr:nvPicPr>
        <xdr:cNvPr id="1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6975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27</xdr:col>
      <xdr:colOff>9525</xdr:colOff>
      <xdr:row>5</xdr:row>
      <xdr:rowOff>0</xdr:rowOff>
    </xdr:from>
    <xdr:to>
      <xdr:col>28</xdr:col>
      <xdr:colOff>0</xdr:colOff>
      <xdr:row>5</xdr:row>
      <xdr:rowOff>504825</xdr:rowOff>
    </xdr:to>
    <xdr:pic>
      <xdr:nvPicPr>
        <xdr:cNvPr id="1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8650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29</xdr:col>
      <xdr:colOff>19049</xdr:colOff>
      <xdr:row>5</xdr:row>
      <xdr:rowOff>19050</xdr:rowOff>
    </xdr:from>
    <xdr:to>
      <xdr:col>29</xdr:col>
      <xdr:colOff>581024</xdr:colOff>
      <xdr:row>6</xdr:row>
      <xdr:rowOff>0</xdr:rowOff>
    </xdr:to>
    <xdr:pic>
      <xdr:nvPicPr>
        <xdr:cNvPr id="1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49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31</xdr:col>
      <xdr:colOff>19049</xdr:colOff>
      <xdr:row>5</xdr:row>
      <xdr:rowOff>0</xdr:rowOff>
    </xdr:from>
    <xdr:to>
      <xdr:col>31</xdr:col>
      <xdr:colOff>561975</xdr:colOff>
      <xdr:row>5</xdr:row>
      <xdr:rowOff>495300</xdr:rowOff>
    </xdr:to>
    <xdr:pic>
      <xdr:nvPicPr>
        <xdr:cNvPr id="18" name="Grafik 17" descr="http://japan-product.com/wp-content/uploads/2013/10/Fuji-Heavy-Industries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9" y="866775"/>
          <a:ext cx="54292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28575</xdr:colOff>
      <xdr:row>5</xdr:row>
      <xdr:rowOff>0</xdr:rowOff>
    </xdr:from>
    <xdr:to>
      <xdr:col>33</xdr:col>
      <xdr:colOff>9525</xdr:colOff>
      <xdr:row>5</xdr:row>
      <xdr:rowOff>495300</xdr:rowOff>
    </xdr:to>
    <xdr:pic>
      <xdr:nvPicPr>
        <xdr:cNvPr id="19" name="Picture 43" descr="ANd9GcTZY8ac13BSc6xiGhX5DTTgVKLqsyRgZHSDlWe8zlPSwN2pdg2rZw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" y="866775"/>
          <a:ext cx="561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5</xdr:row>
      <xdr:rowOff>19050</xdr:rowOff>
    </xdr:from>
    <xdr:to>
      <xdr:col>35</xdr:col>
      <xdr:colOff>561975</xdr:colOff>
      <xdr:row>5</xdr:row>
      <xdr:rowOff>504825</xdr:rowOff>
    </xdr:to>
    <xdr:pic>
      <xdr:nvPicPr>
        <xdr:cNvPr id="2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2100" y="885825"/>
          <a:ext cx="5429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37</xdr:col>
      <xdr:colOff>19050</xdr:colOff>
      <xdr:row>5</xdr:row>
      <xdr:rowOff>19051</xdr:rowOff>
    </xdr:from>
    <xdr:to>
      <xdr:col>38</xdr:col>
      <xdr:colOff>9525</xdr:colOff>
      <xdr:row>6</xdr:row>
      <xdr:rowOff>1</xdr:rowOff>
    </xdr:to>
    <xdr:pic>
      <xdr:nvPicPr>
        <xdr:cNvPr id="2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885826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39</xdr:col>
      <xdr:colOff>9525</xdr:colOff>
      <xdr:row>5</xdr:row>
      <xdr:rowOff>19050</xdr:rowOff>
    </xdr:from>
    <xdr:to>
      <xdr:col>39</xdr:col>
      <xdr:colOff>571500</xdr:colOff>
      <xdr:row>5</xdr:row>
      <xdr:rowOff>504825</xdr:rowOff>
    </xdr:to>
    <xdr:pic>
      <xdr:nvPicPr>
        <xdr:cNvPr id="2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6675" y="88582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43</xdr:col>
      <xdr:colOff>19049</xdr:colOff>
      <xdr:row>5</xdr:row>
      <xdr:rowOff>19050</xdr:rowOff>
    </xdr:from>
    <xdr:to>
      <xdr:col>43</xdr:col>
      <xdr:colOff>581024</xdr:colOff>
      <xdr:row>6</xdr:row>
      <xdr:rowOff>0</xdr:rowOff>
    </xdr:to>
    <xdr:pic>
      <xdr:nvPicPr>
        <xdr:cNvPr id="2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46024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46</xdr:col>
      <xdr:colOff>9525</xdr:colOff>
      <xdr:row>5</xdr:row>
      <xdr:rowOff>19050</xdr:rowOff>
    </xdr:from>
    <xdr:to>
      <xdr:col>46</xdr:col>
      <xdr:colOff>571500</xdr:colOff>
      <xdr:row>5</xdr:row>
      <xdr:rowOff>504825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9575" y="88582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48</xdr:col>
      <xdr:colOff>571499</xdr:colOff>
      <xdr:row>5</xdr:row>
      <xdr:rowOff>19050</xdr:rowOff>
    </xdr:from>
    <xdr:to>
      <xdr:col>49</xdr:col>
      <xdr:colOff>571499</xdr:colOff>
      <xdr:row>5</xdr:row>
      <xdr:rowOff>504825</xdr:rowOff>
    </xdr:to>
    <xdr:pic>
      <xdr:nvPicPr>
        <xdr:cNvPr id="2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599" y="885825"/>
          <a:ext cx="581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50</xdr:col>
      <xdr:colOff>9524</xdr:colOff>
      <xdr:row>5</xdr:row>
      <xdr:rowOff>9525</xdr:rowOff>
    </xdr:from>
    <xdr:to>
      <xdr:col>50</xdr:col>
      <xdr:colOff>571499</xdr:colOff>
      <xdr:row>5</xdr:row>
      <xdr:rowOff>495300</xdr:rowOff>
    </xdr:to>
    <xdr:pic>
      <xdr:nvPicPr>
        <xdr:cNvPr id="2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3674" y="876300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51</xdr:col>
      <xdr:colOff>0</xdr:colOff>
      <xdr:row>5</xdr:row>
      <xdr:rowOff>9525</xdr:rowOff>
    </xdr:from>
    <xdr:to>
      <xdr:col>51</xdr:col>
      <xdr:colOff>561975</xdr:colOff>
      <xdr:row>5</xdr:row>
      <xdr:rowOff>504825</xdr:rowOff>
    </xdr:to>
    <xdr:pic>
      <xdr:nvPicPr>
        <xdr:cNvPr id="2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517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53</xdr:col>
      <xdr:colOff>9525</xdr:colOff>
      <xdr:row>5</xdr:row>
      <xdr:rowOff>0</xdr:rowOff>
    </xdr:from>
    <xdr:to>
      <xdr:col>54</xdr:col>
      <xdr:colOff>9525</xdr:colOff>
      <xdr:row>5</xdr:row>
      <xdr:rowOff>504825</xdr:rowOff>
    </xdr:to>
    <xdr:pic>
      <xdr:nvPicPr>
        <xdr:cNvPr id="2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0" y="866775"/>
          <a:ext cx="5810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54</xdr:col>
      <xdr:colOff>19050</xdr:colOff>
      <xdr:row>5</xdr:row>
      <xdr:rowOff>0</xdr:rowOff>
    </xdr:from>
    <xdr:to>
      <xdr:col>54</xdr:col>
      <xdr:colOff>571500</xdr:colOff>
      <xdr:row>5</xdr:row>
      <xdr:rowOff>495300</xdr:rowOff>
    </xdr:to>
    <xdr:pic>
      <xdr:nvPicPr>
        <xdr:cNvPr id="2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37300" y="866775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57</xdr:col>
      <xdr:colOff>9524</xdr:colOff>
      <xdr:row>5</xdr:row>
      <xdr:rowOff>9525</xdr:rowOff>
    </xdr:from>
    <xdr:to>
      <xdr:col>57</xdr:col>
      <xdr:colOff>571499</xdr:colOff>
      <xdr:row>5</xdr:row>
      <xdr:rowOff>504825</xdr:rowOff>
    </xdr:to>
    <xdr:pic>
      <xdr:nvPicPr>
        <xdr:cNvPr id="3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56574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58</xdr:col>
      <xdr:colOff>9525</xdr:colOff>
      <xdr:row>5</xdr:row>
      <xdr:rowOff>0</xdr:rowOff>
    </xdr:from>
    <xdr:to>
      <xdr:col>58</xdr:col>
      <xdr:colOff>571500</xdr:colOff>
      <xdr:row>5</xdr:row>
      <xdr:rowOff>485775</xdr:rowOff>
    </xdr:to>
    <xdr:pic>
      <xdr:nvPicPr>
        <xdr:cNvPr id="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7600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59</xdr:col>
      <xdr:colOff>9525</xdr:colOff>
      <xdr:row>5</xdr:row>
      <xdr:rowOff>9525</xdr:rowOff>
    </xdr:from>
    <xdr:to>
      <xdr:col>59</xdr:col>
      <xdr:colOff>571500</xdr:colOff>
      <xdr:row>5</xdr:row>
      <xdr:rowOff>504825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86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61</xdr:col>
      <xdr:colOff>19049</xdr:colOff>
      <xdr:row>5</xdr:row>
      <xdr:rowOff>9525</xdr:rowOff>
    </xdr:from>
    <xdr:to>
      <xdr:col>61</xdr:col>
      <xdr:colOff>581024</xdr:colOff>
      <xdr:row>6</xdr:row>
      <xdr:rowOff>0</xdr:rowOff>
    </xdr:to>
    <xdr:pic>
      <xdr:nvPicPr>
        <xdr:cNvPr id="3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199" y="876300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62</xdr:col>
      <xdr:colOff>19050</xdr:colOff>
      <xdr:row>5</xdr:row>
      <xdr:rowOff>9525</xdr:rowOff>
    </xdr:from>
    <xdr:to>
      <xdr:col>63</xdr:col>
      <xdr:colOff>9525</xdr:colOff>
      <xdr:row>6</xdr:row>
      <xdr:rowOff>0</xdr:rowOff>
    </xdr:to>
    <xdr:pic>
      <xdr:nvPicPr>
        <xdr:cNvPr id="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1225" y="876300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65</xdr:col>
      <xdr:colOff>19050</xdr:colOff>
      <xdr:row>5</xdr:row>
      <xdr:rowOff>19050</xdr:rowOff>
    </xdr:from>
    <xdr:to>
      <xdr:col>66</xdr:col>
      <xdr:colOff>0</xdr:colOff>
      <xdr:row>6</xdr:row>
      <xdr:rowOff>0</xdr:rowOff>
    </xdr:to>
    <xdr:pic>
      <xdr:nvPicPr>
        <xdr:cNvPr id="3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80975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66</xdr:col>
      <xdr:colOff>9524</xdr:colOff>
      <xdr:row>5</xdr:row>
      <xdr:rowOff>0</xdr:rowOff>
    </xdr:from>
    <xdr:to>
      <xdr:col>66</xdr:col>
      <xdr:colOff>571499</xdr:colOff>
      <xdr:row>5</xdr:row>
      <xdr:rowOff>495300</xdr:rowOff>
    </xdr:to>
    <xdr:pic>
      <xdr:nvPicPr>
        <xdr:cNvPr id="3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52474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67</xdr:col>
      <xdr:colOff>9524</xdr:colOff>
      <xdr:row>5</xdr:row>
      <xdr:rowOff>9525</xdr:rowOff>
    </xdr:from>
    <xdr:to>
      <xdr:col>67</xdr:col>
      <xdr:colOff>571499</xdr:colOff>
      <xdr:row>5</xdr:row>
      <xdr:rowOff>504825</xdr:rowOff>
    </xdr:to>
    <xdr:pic>
      <xdr:nvPicPr>
        <xdr:cNvPr id="3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499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68</xdr:col>
      <xdr:colOff>9525</xdr:colOff>
      <xdr:row>5</xdr:row>
      <xdr:rowOff>9525</xdr:rowOff>
    </xdr:from>
    <xdr:to>
      <xdr:col>68</xdr:col>
      <xdr:colOff>571500</xdr:colOff>
      <xdr:row>5</xdr:row>
      <xdr:rowOff>504825</xdr:rowOff>
    </xdr:to>
    <xdr:pic>
      <xdr:nvPicPr>
        <xdr:cNvPr id="3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145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71</xdr:col>
      <xdr:colOff>19050</xdr:colOff>
      <xdr:row>4</xdr:row>
      <xdr:rowOff>180975</xdr:rowOff>
    </xdr:from>
    <xdr:to>
      <xdr:col>72</xdr:col>
      <xdr:colOff>0</xdr:colOff>
      <xdr:row>5</xdr:row>
      <xdr:rowOff>495300</xdr:rowOff>
    </xdr:to>
    <xdr:pic>
      <xdr:nvPicPr>
        <xdr:cNvPr id="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2850" y="857250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72</xdr:col>
      <xdr:colOff>9525</xdr:colOff>
      <xdr:row>5</xdr:row>
      <xdr:rowOff>0</xdr:rowOff>
    </xdr:from>
    <xdr:to>
      <xdr:col>72</xdr:col>
      <xdr:colOff>571500</xdr:colOff>
      <xdr:row>5</xdr:row>
      <xdr:rowOff>495300</xdr:rowOff>
    </xdr:to>
    <xdr:pic>
      <xdr:nvPicPr>
        <xdr:cNvPr id="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73</xdr:col>
      <xdr:colOff>19050</xdr:colOff>
      <xdr:row>5</xdr:row>
      <xdr:rowOff>9525</xdr:rowOff>
    </xdr:from>
    <xdr:to>
      <xdr:col>73</xdr:col>
      <xdr:colOff>571500</xdr:colOff>
      <xdr:row>5</xdr:row>
      <xdr:rowOff>495300</xdr:rowOff>
    </xdr:to>
    <xdr:pic>
      <xdr:nvPicPr>
        <xdr:cNvPr id="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14900" y="876300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73</xdr:col>
      <xdr:colOff>581024</xdr:colOff>
      <xdr:row>5</xdr:row>
      <xdr:rowOff>0</xdr:rowOff>
    </xdr:from>
    <xdr:to>
      <xdr:col>74</xdr:col>
      <xdr:colOff>561974</xdr:colOff>
      <xdr:row>5</xdr:row>
      <xdr:rowOff>504825</xdr:rowOff>
    </xdr:to>
    <xdr:pic>
      <xdr:nvPicPr>
        <xdr:cNvPr id="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76874" y="866775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75</xdr:col>
      <xdr:colOff>19050</xdr:colOff>
      <xdr:row>5</xdr:row>
      <xdr:rowOff>0</xdr:rowOff>
    </xdr:from>
    <xdr:to>
      <xdr:col>76</xdr:col>
      <xdr:colOff>0</xdr:colOff>
      <xdr:row>5</xdr:row>
      <xdr:rowOff>504825</xdr:rowOff>
    </xdr:to>
    <xdr:pic>
      <xdr:nvPicPr>
        <xdr:cNvPr id="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950" y="866775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76</xdr:col>
      <xdr:colOff>9524</xdr:colOff>
      <xdr:row>5</xdr:row>
      <xdr:rowOff>0</xdr:rowOff>
    </xdr:from>
    <xdr:to>
      <xdr:col>76</xdr:col>
      <xdr:colOff>571499</xdr:colOff>
      <xdr:row>5</xdr:row>
      <xdr:rowOff>495300</xdr:rowOff>
    </xdr:to>
    <xdr:pic>
      <xdr:nvPicPr>
        <xdr:cNvPr id="4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48449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26</xdr:col>
      <xdr:colOff>19051</xdr:colOff>
      <xdr:row>5</xdr:row>
      <xdr:rowOff>9525</xdr:rowOff>
    </xdr:from>
    <xdr:to>
      <xdr:col>27</xdr:col>
      <xdr:colOff>19050</xdr:colOff>
      <xdr:row>5</xdr:row>
      <xdr:rowOff>504825</xdr:rowOff>
    </xdr:to>
    <xdr:pic>
      <xdr:nvPicPr>
        <xdr:cNvPr id="45" name="Grafik 44" descr="http://www.fcagroup.com/it-IT/media_center/photogallery/PublishingImages/logo_management/FCA_logo_high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7151" y="876300"/>
          <a:ext cx="581024" cy="495300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8</xdr:col>
      <xdr:colOff>571500</xdr:colOff>
      <xdr:row>5</xdr:row>
      <xdr:rowOff>9525</xdr:rowOff>
    </xdr:from>
    <xdr:to>
      <xdr:col>9</xdr:col>
      <xdr:colOff>571500</xdr:colOff>
      <xdr:row>5</xdr:row>
      <xdr:rowOff>485775</xdr:rowOff>
    </xdr:to>
    <xdr:pic>
      <xdr:nvPicPr>
        <xdr:cNvPr id="46" name="Bild 1" descr="https://upload.wikimedia.org/wikipedia/en/c/cb/Mini-logo.pn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876300"/>
          <a:ext cx="5810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19050</xdr:colOff>
      <xdr:row>4</xdr:row>
      <xdr:rowOff>190499</xdr:rowOff>
    </xdr:from>
    <xdr:to>
      <xdr:col>19</xdr:col>
      <xdr:colOff>0</xdr:colOff>
      <xdr:row>5</xdr:row>
      <xdr:rowOff>504824</xdr:rowOff>
    </xdr:to>
    <xdr:pic>
      <xdr:nvPicPr>
        <xdr:cNvPr id="47" name="Bild 1" descr="Daewoo"/>
        <xdr:cNvPicPr/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866774"/>
          <a:ext cx="5619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5</xdr:row>
      <xdr:rowOff>1</xdr:rowOff>
    </xdr:from>
    <xdr:to>
      <xdr:col>1</xdr:col>
      <xdr:colOff>571500</xdr:colOff>
      <xdr:row>5</xdr:row>
      <xdr:rowOff>495300</xdr:rowOff>
    </xdr:to>
    <xdr:pic>
      <xdr:nvPicPr>
        <xdr:cNvPr id="48" name="Bild 1" descr="http://www.pferd-aktuell.de/files/1/130/250/AGCO_Fendt_4C.png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866776"/>
          <a:ext cx="552451" cy="4952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9526</xdr:colOff>
      <xdr:row>4</xdr:row>
      <xdr:rowOff>152400</xdr:rowOff>
    </xdr:from>
    <xdr:to>
      <xdr:col>24</xdr:col>
      <xdr:colOff>1</xdr:colOff>
      <xdr:row>5</xdr:row>
      <xdr:rowOff>504825</xdr:rowOff>
    </xdr:to>
    <xdr:pic>
      <xdr:nvPicPr>
        <xdr:cNvPr id="49" name="Bild 1" descr="https://upload.wikimedia.org/wikipedia/de/thumb/9/90/Deutz_Logo.svg/125px-Deutz_Logo.svg.png"/>
        <xdr:cNvPicPr/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1" y="828675"/>
          <a:ext cx="571500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37</xdr:col>
      <xdr:colOff>571501</xdr:colOff>
      <xdr:row>4</xdr:row>
      <xdr:rowOff>171450</xdr:rowOff>
    </xdr:from>
    <xdr:to>
      <xdr:col>38</xdr:col>
      <xdr:colOff>542926</xdr:colOff>
      <xdr:row>5</xdr:row>
      <xdr:rowOff>495300</xdr:rowOff>
    </xdr:to>
    <xdr:pic>
      <xdr:nvPicPr>
        <xdr:cNvPr id="50" name="Bild 1" descr="http://trekkerschmidt.de/wp-content/uploads/2015/03/iseki.png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1" y="847725"/>
          <a:ext cx="55245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19051</xdr:colOff>
      <xdr:row>5</xdr:row>
      <xdr:rowOff>9526</xdr:rowOff>
    </xdr:from>
    <xdr:to>
      <xdr:col>20</xdr:col>
      <xdr:colOff>19050</xdr:colOff>
      <xdr:row>6</xdr:row>
      <xdr:rowOff>0</xdr:rowOff>
    </xdr:to>
    <xdr:pic>
      <xdr:nvPicPr>
        <xdr:cNvPr id="51" name="Bild 1" descr="http://www.topcar-performance.de/auto-logo/180x180/daf-500.png"/>
        <xdr:cNvPicPr/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778"/>
        <a:stretch/>
      </xdr:blipFill>
      <xdr:spPr bwMode="auto">
        <a:xfrm>
          <a:off x="11229976" y="876301"/>
          <a:ext cx="581024" cy="5048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44</xdr:col>
      <xdr:colOff>0</xdr:colOff>
      <xdr:row>5</xdr:row>
      <xdr:rowOff>28575</xdr:rowOff>
    </xdr:from>
    <xdr:to>
      <xdr:col>44</xdr:col>
      <xdr:colOff>533400</xdr:colOff>
      <xdr:row>6</xdr:row>
      <xdr:rowOff>9525</xdr:rowOff>
    </xdr:to>
    <xdr:pic>
      <xdr:nvPicPr>
        <xdr:cNvPr id="52" name="Bild 1" descr="http://www.factsmagazine.co.uk/wp-content/uploads/2015/03/kamag.png"/>
        <xdr:cNvPicPr/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0" y="895350"/>
          <a:ext cx="5334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561975</xdr:colOff>
      <xdr:row>6</xdr:row>
      <xdr:rowOff>9525</xdr:rowOff>
    </xdr:to>
    <xdr:pic>
      <xdr:nvPicPr>
        <xdr:cNvPr id="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866775"/>
          <a:ext cx="561975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552450</xdr:colOff>
      <xdr:row>5</xdr:row>
      <xdr:rowOff>485775</xdr:rowOff>
    </xdr:to>
    <xdr:pic>
      <xdr:nvPicPr>
        <xdr:cNvPr id="54" name="Picture 20" descr="daelim_logo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866775"/>
          <a:ext cx="552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0</xdr:colOff>
      <xdr:row>5</xdr:row>
      <xdr:rowOff>0</xdr:rowOff>
    </xdr:from>
    <xdr:to>
      <xdr:col>22</xdr:col>
      <xdr:colOff>552450</xdr:colOff>
      <xdr:row>5</xdr:row>
      <xdr:rowOff>485775</xdr:rowOff>
    </xdr:to>
    <xdr:pic>
      <xdr:nvPicPr>
        <xdr:cNvPr id="5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866775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23</xdr:col>
      <xdr:colOff>581024</xdr:colOff>
      <xdr:row>5</xdr:row>
      <xdr:rowOff>0</xdr:rowOff>
    </xdr:from>
    <xdr:to>
      <xdr:col>24</xdr:col>
      <xdr:colOff>561974</xdr:colOff>
      <xdr:row>5</xdr:row>
      <xdr:rowOff>495300</xdr:rowOff>
    </xdr:to>
    <xdr:pic>
      <xdr:nvPicPr>
        <xdr:cNvPr id="5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6049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33</xdr:col>
      <xdr:colOff>0</xdr:colOff>
      <xdr:row>5</xdr:row>
      <xdr:rowOff>0</xdr:rowOff>
    </xdr:from>
    <xdr:to>
      <xdr:col>33</xdr:col>
      <xdr:colOff>561975</xdr:colOff>
      <xdr:row>5</xdr:row>
      <xdr:rowOff>485775</xdr:rowOff>
    </xdr:to>
    <xdr:pic>
      <xdr:nvPicPr>
        <xdr:cNvPr id="5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0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34</xdr:col>
      <xdr:colOff>0</xdr:colOff>
      <xdr:row>5</xdr:row>
      <xdr:rowOff>0</xdr:rowOff>
    </xdr:from>
    <xdr:to>
      <xdr:col>34</xdr:col>
      <xdr:colOff>571500</xdr:colOff>
      <xdr:row>5</xdr:row>
      <xdr:rowOff>495300</xdr:rowOff>
    </xdr:to>
    <xdr:pic>
      <xdr:nvPicPr>
        <xdr:cNvPr id="58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2025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40</xdr:col>
      <xdr:colOff>0</xdr:colOff>
      <xdr:row>5</xdr:row>
      <xdr:rowOff>0</xdr:rowOff>
    </xdr:from>
    <xdr:to>
      <xdr:col>40</xdr:col>
      <xdr:colOff>571500</xdr:colOff>
      <xdr:row>6</xdr:row>
      <xdr:rowOff>0</xdr:rowOff>
    </xdr:to>
    <xdr:pic>
      <xdr:nvPicPr>
        <xdr:cNvPr id="5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8175" y="866775"/>
          <a:ext cx="5715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45</xdr:col>
      <xdr:colOff>0</xdr:colOff>
      <xdr:row>5</xdr:row>
      <xdr:rowOff>0</xdr:rowOff>
    </xdr:from>
    <xdr:to>
      <xdr:col>46</xdr:col>
      <xdr:colOff>0</xdr:colOff>
      <xdr:row>5</xdr:row>
      <xdr:rowOff>504825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89025" y="866775"/>
          <a:ext cx="5810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47</xdr:col>
      <xdr:colOff>0</xdr:colOff>
      <xdr:row>5</xdr:row>
      <xdr:rowOff>0</xdr:rowOff>
    </xdr:from>
    <xdr:to>
      <xdr:col>47</xdr:col>
      <xdr:colOff>571500</xdr:colOff>
      <xdr:row>5</xdr:row>
      <xdr:rowOff>485775</xdr:rowOff>
    </xdr:to>
    <xdr:pic>
      <xdr:nvPicPr>
        <xdr:cNvPr id="6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51075" y="86677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48</xdr:col>
      <xdr:colOff>0</xdr:colOff>
      <xdr:row>5</xdr:row>
      <xdr:rowOff>0</xdr:rowOff>
    </xdr:from>
    <xdr:to>
      <xdr:col>48</xdr:col>
      <xdr:colOff>571500</xdr:colOff>
      <xdr:row>5</xdr:row>
      <xdr:rowOff>485775</xdr:rowOff>
    </xdr:to>
    <xdr:pic>
      <xdr:nvPicPr>
        <xdr:cNvPr id="6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2100" y="86677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55</xdr:col>
      <xdr:colOff>0</xdr:colOff>
      <xdr:row>5</xdr:row>
      <xdr:rowOff>0</xdr:rowOff>
    </xdr:from>
    <xdr:to>
      <xdr:col>55</xdr:col>
      <xdr:colOff>571500</xdr:colOff>
      <xdr:row>5</xdr:row>
      <xdr:rowOff>504825</xdr:rowOff>
    </xdr:to>
    <xdr:pic>
      <xdr:nvPicPr>
        <xdr:cNvPr id="6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99275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63</xdr:col>
      <xdr:colOff>0</xdr:colOff>
      <xdr:row>5</xdr:row>
      <xdr:rowOff>0</xdr:rowOff>
    </xdr:from>
    <xdr:to>
      <xdr:col>64</xdr:col>
      <xdr:colOff>9525</xdr:colOff>
      <xdr:row>5</xdr:row>
      <xdr:rowOff>504825</xdr:rowOff>
    </xdr:to>
    <xdr:pic>
      <xdr:nvPicPr>
        <xdr:cNvPr id="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0" y="866775"/>
          <a:ext cx="5905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69</xdr:col>
      <xdr:colOff>0</xdr:colOff>
      <xdr:row>5</xdr:row>
      <xdr:rowOff>0</xdr:rowOff>
    </xdr:from>
    <xdr:to>
      <xdr:col>69</xdr:col>
      <xdr:colOff>561975</xdr:colOff>
      <xdr:row>5</xdr:row>
      <xdr:rowOff>495300</xdr:rowOff>
    </xdr:to>
    <xdr:pic>
      <xdr:nvPicPr>
        <xdr:cNvPr id="6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60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571500</xdr:colOff>
      <xdr:row>5</xdr:row>
      <xdr:rowOff>504825</xdr:rowOff>
    </xdr:to>
    <xdr:pic>
      <xdr:nvPicPr>
        <xdr:cNvPr id="66" name="Bild 1" descr="http://www.atv-quad-magazin.com/wp-content/uploads/2007/03/bombardier1.jpg"/>
        <xdr:cNvPicPr/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866775"/>
          <a:ext cx="57150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1</xdr:colOff>
      <xdr:row>5</xdr:row>
      <xdr:rowOff>1</xdr:rowOff>
    </xdr:from>
    <xdr:to>
      <xdr:col>25</xdr:col>
      <xdr:colOff>571501</xdr:colOff>
      <xdr:row>6</xdr:row>
      <xdr:rowOff>1</xdr:rowOff>
    </xdr:to>
    <xdr:pic>
      <xdr:nvPicPr>
        <xdr:cNvPr id="67" name="Bild 1" descr="http://www.iotaconseil.fr/wp-content/uploads/2014/12/evobus-logo.png"/>
        <xdr:cNvPicPr/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5" t="10278" r="6818" b="18611"/>
        <a:stretch/>
      </xdr:blipFill>
      <xdr:spPr bwMode="auto">
        <a:xfrm>
          <a:off x="14697076" y="866776"/>
          <a:ext cx="571500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28575</xdr:colOff>
      <xdr:row>5</xdr:row>
      <xdr:rowOff>0</xdr:rowOff>
    </xdr:from>
    <xdr:to>
      <xdr:col>36</xdr:col>
      <xdr:colOff>571500</xdr:colOff>
      <xdr:row>6</xdr:row>
      <xdr:rowOff>0</xdr:rowOff>
    </xdr:to>
    <xdr:pic>
      <xdr:nvPicPr>
        <xdr:cNvPr id="68" name="Bild 1" descr="http://www.bikersworld-rathenow.de/neu/Bilder/hyosung%20ci.jpg"/>
        <xdr:cNvPicPr/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2650" y="866775"/>
          <a:ext cx="542925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60</xdr:col>
      <xdr:colOff>1</xdr:colOff>
      <xdr:row>5</xdr:row>
      <xdr:rowOff>0</xdr:rowOff>
    </xdr:from>
    <xdr:to>
      <xdr:col>60</xdr:col>
      <xdr:colOff>561975</xdr:colOff>
      <xdr:row>5</xdr:row>
      <xdr:rowOff>495300</xdr:rowOff>
    </xdr:to>
    <xdr:pic>
      <xdr:nvPicPr>
        <xdr:cNvPr id="69" name="Bild 1" descr="http://www.motorradonline.de/sixcms/media.php/55/thumbnails/MBK.jpg.2019991.jpg"/>
        <xdr:cNvPicPr/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1" t="31746" r="9187" b="28042"/>
        <a:stretch/>
      </xdr:blipFill>
      <xdr:spPr bwMode="auto">
        <a:xfrm>
          <a:off x="35290126" y="866775"/>
          <a:ext cx="561974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64</xdr:col>
      <xdr:colOff>0</xdr:colOff>
      <xdr:row>5</xdr:row>
      <xdr:rowOff>1</xdr:rowOff>
    </xdr:from>
    <xdr:to>
      <xdr:col>65</xdr:col>
      <xdr:colOff>9525</xdr:colOff>
      <xdr:row>5</xdr:row>
      <xdr:rowOff>504825</xdr:rowOff>
    </xdr:to>
    <xdr:pic>
      <xdr:nvPicPr>
        <xdr:cNvPr id="70" name="Bild 1" descr="http://bilder.pcwelt.de/3429055_original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2" t="4188" r="27273" b="3471"/>
        <a:stretch/>
      </xdr:blipFill>
      <xdr:spPr bwMode="auto">
        <a:xfrm>
          <a:off x="37614225" y="866776"/>
          <a:ext cx="657225" cy="5048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77</xdr:col>
      <xdr:colOff>1</xdr:colOff>
      <xdr:row>5</xdr:row>
      <xdr:rowOff>0</xdr:rowOff>
    </xdr:from>
    <xdr:to>
      <xdr:col>77</xdr:col>
      <xdr:colOff>571501</xdr:colOff>
      <xdr:row>5</xdr:row>
      <xdr:rowOff>514349</xdr:rowOff>
    </xdr:to>
    <xdr:pic>
      <xdr:nvPicPr>
        <xdr:cNvPr id="71" name="Bild 1" descr="http://www.scooter-station.com/IMG/breveon1467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0" t="1866" r="16800" b="2133"/>
        <a:stretch/>
      </xdr:blipFill>
      <xdr:spPr bwMode="auto">
        <a:xfrm>
          <a:off x="45319951" y="866775"/>
          <a:ext cx="571500" cy="514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85</xdr:col>
      <xdr:colOff>19050</xdr:colOff>
      <xdr:row>4</xdr:row>
      <xdr:rowOff>190499</xdr:rowOff>
    </xdr:from>
    <xdr:ext cx="561975" cy="504826"/>
    <xdr:pic>
      <xdr:nvPicPr>
        <xdr:cNvPr id="72" name="Bild 1" descr="http://www.logospike.com/wp-content/uploads/2014/11/Tesla_logo-2.jpg"/>
        <xdr:cNvPicPr/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2925" y="866774"/>
          <a:ext cx="561975" cy="5048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19051</xdr:colOff>
      <xdr:row>5</xdr:row>
      <xdr:rowOff>19049</xdr:rowOff>
    </xdr:from>
    <xdr:ext cx="533400" cy="485775"/>
    <xdr:pic>
      <xdr:nvPicPr>
        <xdr:cNvPr id="73" name="Bild 1" descr="https://upload.wikimedia.org/wikipedia/commons/thumb/1/12/Suzuki_logo_2.svg/2000px-Suzuki_logo_2.svg.png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5151" y="885824"/>
          <a:ext cx="533400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9524</xdr:colOff>
      <xdr:row>5</xdr:row>
      <xdr:rowOff>9525</xdr:rowOff>
    </xdr:from>
    <xdr:ext cx="561976" cy="495299"/>
    <xdr:pic>
      <xdr:nvPicPr>
        <xdr:cNvPr id="74" name="Grafik 73"/>
        <xdr:cNvPicPr/>
      </xdr:nvPicPr>
      <xdr:blipFill rotWithShape="1">
        <a:blip xmlns:r="http://schemas.openxmlformats.org/officeDocument/2006/relationships" r:embed="rId73"/>
        <a:srcRect t="20229"/>
        <a:stretch/>
      </xdr:blipFill>
      <xdr:spPr bwMode="auto">
        <a:xfrm>
          <a:off x="48234599" y="876300"/>
          <a:ext cx="561976" cy="4952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81</xdr:col>
      <xdr:colOff>19050</xdr:colOff>
      <xdr:row>5</xdr:row>
      <xdr:rowOff>19050</xdr:rowOff>
    </xdr:from>
    <xdr:ext cx="552450" cy="495300"/>
    <xdr:pic>
      <xdr:nvPicPr>
        <xdr:cNvPr id="7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63100" y="885825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80</xdr:col>
      <xdr:colOff>28575</xdr:colOff>
      <xdr:row>5</xdr:row>
      <xdr:rowOff>28575</xdr:rowOff>
    </xdr:from>
    <xdr:ext cx="552450" cy="485775"/>
    <xdr:pic>
      <xdr:nvPicPr>
        <xdr:cNvPr id="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91600" y="895350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79</xdr:col>
      <xdr:colOff>19050</xdr:colOff>
      <xdr:row>5</xdr:row>
      <xdr:rowOff>19050</xdr:rowOff>
    </xdr:from>
    <xdr:ext cx="571500" cy="485775"/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1050" y="88582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78</xdr:col>
      <xdr:colOff>0</xdr:colOff>
      <xdr:row>5</xdr:row>
      <xdr:rowOff>0</xdr:rowOff>
    </xdr:from>
    <xdr:ext cx="571500" cy="504825"/>
    <xdr:pic>
      <xdr:nvPicPr>
        <xdr:cNvPr id="78" name="Bild 1" descr="http://www.logospike.com/wp-content/uploads/2015/06/Scania_Logo_02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9" t="6256" r="16129" b="13979"/>
        <a:stretch/>
      </xdr:blipFill>
      <xdr:spPr bwMode="auto">
        <a:xfrm>
          <a:off x="45900975" y="866775"/>
          <a:ext cx="57150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86</xdr:col>
      <xdr:colOff>19050</xdr:colOff>
      <xdr:row>5</xdr:row>
      <xdr:rowOff>19050</xdr:rowOff>
    </xdr:from>
    <xdr:ext cx="533400" cy="476249"/>
    <xdr:pic>
      <xdr:nvPicPr>
        <xdr:cNvPr id="7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53950" y="885825"/>
          <a:ext cx="533400" cy="4762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87</xdr:col>
      <xdr:colOff>0</xdr:colOff>
      <xdr:row>5</xdr:row>
      <xdr:rowOff>0</xdr:rowOff>
    </xdr:from>
    <xdr:ext cx="571500" cy="495300"/>
    <xdr:pic>
      <xdr:nvPicPr>
        <xdr:cNvPr id="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25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88</xdr:col>
      <xdr:colOff>9525</xdr:colOff>
      <xdr:row>5</xdr:row>
      <xdr:rowOff>0</xdr:rowOff>
    </xdr:from>
    <xdr:ext cx="571500" cy="495300"/>
    <xdr:pic>
      <xdr:nvPicPr>
        <xdr:cNvPr id="8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06475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89</xdr:col>
      <xdr:colOff>28575</xdr:colOff>
      <xdr:row>5</xdr:row>
      <xdr:rowOff>0</xdr:rowOff>
    </xdr:from>
    <xdr:ext cx="561975" cy="495300"/>
    <xdr:pic>
      <xdr:nvPicPr>
        <xdr:cNvPr id="8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06550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89</xdr:col>
      <xdr:colOff>581024</xdr:colOff>
      <xdr:row>5</xdr:row>
      <xdr:rowOff>0</xdr:rowOff>
    </xdr:from>
    <xdr:ext cx="581026" cy="495300"/>
    <xdr:pic>
      <xdr:nvPicPr>
        <xdr:cNvPr id="8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8999" y="866775"/>
          <a:ext cx="581026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41</xdr:col>
      <xdr:colOff>1</xdr:colOff>
      <xdr:row>5</xdr:row>
      <xdr:rowOff>0</xdr:rowOff>
    </xdr:from>
    <xdr:to>
      <xdr:col>42</xdr:col>
      <xdr:colOff>9526</xdr:colOff>
      <xdr:row>5</xdr:row>
      <xdr:rowOff>514349</xdr:rowOff>
    </xdr:to>
    <xdr:pic>
      <xdr:nvPicPr>
        <xdr:cNvPr id="84" name="Grafik 83"/>
        <xdr:cNvPicPr/>
      </xdr:nvPicPr>
      <xdr:blipFill rotWithShape="1">
        <a:blip xmlns:r="http://schemas.openxmlformats.org/officeDocument/2006/relationships" r:embed="rId83"/>
        <a:srcRect l="7935" t="29630" r="75367" b="20105"/>
        <a:stretch/>
      </xdr:blipFill>
      <xdr:spPr bwMode="auto">
        <a:xfrm>
          <a:off x="24079201" y="866775"/>
          <a:ext cx="590550" cy="5143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51</xdr:col>
      <xdr:colOff>581024</xdr:colOff>
      <xdr:row>5</xdr:row>
      <xdr:rowOff>0</xdr:rowOff>
    </xdr:from>
    <xdr:to>
      <xdr:col>52</xdr:col>
      <xdr:colOff>581024</xdr:colOff>
      <xdr:row>6</xdr:row>
      <xdr:rowOff>0</xdr:rowOff>
    </xdr:to>
    <xdr:pic>
      <xdr:nvPicPr>
        <xdr:cNvPr id="85" name="Bild 1" descr="Morgan Originallogo"/>
        <xdr:cNvPicPr/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26" t="32402" r="17391" b="32402"/>
        <a:stretch/>
      </xdr:blipFill>
      <xdr:spPr bwMode="auto">
        <a:xfrm>
          <a:off x="30556199" y="866775"/>
          <a:ext cx="581025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91</xdr:col>
      <xdr:colOff>0</xdr:colOff>
      <xdr:row>5</xdr:row>
      <xdr:rowOff>1</xdr:rowOff>
    </xdr:from>
    <xdr:to>
      <xdr:col>92</xdr:col>
      <xdr:colOff>1</xdr:colOff>
      <xdr:row>5</xdr:row>
      <xdr:rowOff>504825</xdr:rowOff>
    </xdr:to>
    <xdr:pic>
      <xdr:nvPicPr>
        <xdr:cNvPr id="86" name="Grafik 85"/>
        <xdr:cNvPicPr/>
      </xdr:nvPicPr>
      <xdr:blipFill rotWithShape="1">
        <a:blip xmlns:r="http://schemas.openxmlformats.org/officeDocument/2006/relationships" r:embed="rId85"/>
        <a:srcRect l="-1" t="-1" r="-793" b="-1"/>
        <a:stretch/>
      </xdr:blipFill>
      <xdr:spPr bwMode="auto">
        <a:xfrm>
          <a:off x="53540025" y="866776"/>
          <a:ext cx="581026" cy="5048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180975</xdr:rowOff>
    </xdr:from>
    <xdr:to>
      <xdr:col>1</xdr:col>
      <xdr:colOff>561976</xdr:colOff>
      <xdr:row>5</xdr:row>
      <xdr:rowOff>495301</xdr:rowOff>
    </xdr:to>
    <xdr:pic>
      <xdr:nvPicPr>
        <xdr:cNvPr id="2" name="Bild 1" descr="https://image.jimcdn.com/app/cms/image/transf/dimension=332x108:format=png/path/sd03f9c24120dc210/logo/version/1297869139/image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57250"/>
          <a:ext cx="542926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3</xdr:col>
      <xdr:colOff>9525</xdr:colOff>
      <xdr:row>5</xdr:row>
      <xdr:rowOff>504825</xdr:rowOff>
    </xdr:to>
    <xdr:pic>
      <xdr:nvPicPr>
        <xdr:cNvPr id="3" name="Grafik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776" y="866775"/>
          <a:ext cx="590549" cy="5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1</xdr:rowOff>
    </xdr:from>
    <xdr:to>
      <xdr:col>3</xdr:col>
      <xdr:colOff>571500</xdr:colOff>
      <xdr:row>5</xdr:row>
      <xdr:rowOff>504825</xdr:rowOff>
    </xdr:to>
    <xdr:pic>
      <xdr:nvPicPr>
        <xdr:cNvPr id="4" name="Bild 1" descr="http://honeyfieldtrailers.co.uk/image/cache/data/Brenderup%20logo-200x200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866776"/>
          <a:ext cx="571500" cy="504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9525</xdr:colOff>
      <xdr:row>5</xdr:row>
      <xdr:rowOff>495300</xdr:rowOff>
    </xdr:to>
    <xdr:pic>
      <xdr:nvPicPr>
        <xdr:cNvPr id="5" name="Bild 1" descr="bürstner Logo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523" b="249"/>
        <a:stretch>
          <a:fillRect/>
        </a:stretch>
      </xdr:blipFill>
      <xdr:spPr bwMode="auto">
        <a:xfrm>
          <a:off x="2409825" y="866775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581024</xdr:colOff>
      <xdr:row>5</xdr:row>
      <xdr:rowOff>0</xdr:rowOff>
    </xdr:from>
    <xdr:to>
      <xdr:col>5</xdr:col>
      <xdr:colOff>561974</xdr:colOff>
      <xdr:row>5</xdr:row>
      <xdr:rowOff>476250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866775"/>
          <a:ext cx="5619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552449</xdr:colOff>
      <xdr:row>5</xdr:row>
      <xdr:rowOff>504825</xdr:rowOff>
    </xdr:to>
    <xdr:pic>
      <xdr:nvPicPr>
        <xdr:cNvPr id="7" name="Bild 1" descr="http://www.trailerspointpfeiffer.de/images/manufacturers/NL-logo-EDUARD-groot-320x202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866775"/>
          <a:ext cx="552449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571500</xdr:colOff>
      <xdr:row>5</xdr:row>
      <xdr:rowOff>495300</xdr:rowOff>
    </xdr:to>
    <xdr:pic>
      <xdr:nvPicPr>
        <xdr:cNvPr id="8" name="Bild 1" descr="http://www.schumann-boote.de/Harbeck%20Logo.gif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66775"/>
          <a:ext cx="5715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561975</xdr:colOff>
      <xdr:row>5</xdr:row>
      <xdr:rowOff>476250</xdr:rowOff>
    </xdr:to>
    <xdr:pic>
      <xdr:nvPicPr>
        <xdr:cNvPr id="9" name="Bild 1" descr="http://www.westfalia-anhaenger.info/shopxt/media/content/hlogo.gif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66775"/>
          <a:ext cx="5619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11</xdr:col>
      <xdr:colOff>0</xdr:colOff>
      <xdr:row>5</xdr:row>
      <xdr:rowOff>514349</xdr:rowOff>
    </xdr:to>
    <xdr:pic>
      <xdr:nvPicPr>
        <xdr:cNvPr id="10" name="Bild 1" descr="https://www.caraworld.de/images/jit/53013/5/120/90/logo.40630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866775"/>
          <a:ext cx="581025" cy="514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581024</xdr:colOff>
      <xdr:row>5</xdr:row>
      <xdr:rowOff>0</xdr:rowOff>
    </xdr:from>
    <xdr:to>
      <xdr:col>12</xdr:col>
      <xdr:colOff>9525</xdr:colOff>
      <xdr:row>6</xdr:row>
      <xdr:rowOff>0</xdr:rowOff>
    </xdr:to>
    <xdr:pic>
      <xdr:nvPicPr>
        <xdr:cNvPr id="11" name="Bild 1" descr="http://www.wohnwagen-goebel.de/cms_images/Hobby_Logo_Chrom_Der_Wohnwagen_blau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9" y="866775"/>
          <a:ext cx="590551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</xdr:colOff>
      <xdr:row>5</xdr:row>
      <xdr:rowOff>0</xdr:rowOff>
    </xdr:from>
    <xdr:to>
      <xdr:col>13</xdr:col>
      <xdr:colOff>9526</xdr:colOff>
      <xdr:row>5</xdr:row>
      <xdr:rowOff>495300</xdr:rowOff>
    </xdr:to>
    <xdr:pic>
      <xdr:nvPicPr>
        <xdr:cNvPr id="12" name="Bild 1" descr="https://upload.wikimedia.org/wikipedia/commons/thumb/f/f6/Humbaur_Logo.svg/1280px-Humbaur_Logo.svg.pn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6" y="866775"/>
          <a:ext cx="59055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9525</xdr:colOff>
      <xdr:row>5</xdr:row>
      <xdr:rowOff>485775</xdr:rowOff>
    </xdr:to>
    <xdr:pic>
      <xdr:nvPicPr>
        <xdr:cNvPr id="13" name="Bild 1" descr="http://www.wohnwagen-kemper.de/fotos/KNAUS_Logo1.gif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866775"/>
          <a:ext cx="5905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666749</xdr:colOff>
      <xdr:row>4</xdr:row>
      <xdr:rowOff>190499</xdr:rowOff>
    </xdr:from>
    <xdr:to>
      <xdr:col>15</xdr:col>
      <xdr:colOff>581024</xdr:colOff>
      <xdr:row>5</xdr:row>
      <xdr:rowOff>504825</xdr:rowOff>
    </xdr:to>
    <xdr:pic>
      <xdr:nvPicPr>
        <xdr:cNvPr id="14" name="Bild 1" descr="http://www.iforwilliams.de/uploads/pics/Koch_Logo_Gelb-254x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4" y="866774"/>
          <a:ext cx="581025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</xdr:colOff>
      <xdr:row>5</xdr:row>
      <xdr:rowOff>0</xdr:rowOff>
    </xdr:from>
    <xdr:to>
      <xdr:col>16</xdr:col>
      <xdr:colOff>571500</xdr:colOff>
      <xdr:row>5</xdr:row>
      <xdr:rowOff>504825</xdr:rowOff>
    </xdr:to>
    <xdr:pic>
      <xdr:nvPicPr>
        <xdr:cNvPr id="15" name="Bild 1" descr="http://img3.eurotransport.de/Krone-Logo-5-specialTeaser-b6326034-41477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1" y="866775"/>
          <a:ext cx="571499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571500</xdr:colOff>
      <xdr:row>5</xdr:row>
      <xdr:rowOff>504825</xdr:rowOff>
    </xdr:to>
    <xdr:pic>
      <xdr:nvPicPr>
        <xdr:cNvPr id="16" name="Bild 1" descr="https://www.landtechnik-zankl.at/wp-content/uploads/2015/09/partner-logo-pongratz-anhaenger.gif"/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0000" r="4761" b="26666"/>
        <a:stretch/>
      </xdr:blipFill>
      <xdr:spPr bwMode="auto">
        <a:xfrm>
          <a:off x="10048875" y="866775"/>
          <a:ext cx="57150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0</xdr:colOff>
      <xdr:row>5</xdr:row>
      <xdr:rowOff>514349</xdr:rowOff>
    </xdr:to>
    <xdr:pic>
      <xdr:nvPicPr>
        <xdr:cNvPr id="17" name="Bild 1" descr="http://www.saris-pkw-anhaenger-gabelstapler.de/media/images/saris-anhaenger-logo-shop.jpg"/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0" r="18214" b="2930"/>
        <a:stretch/>
      </xdr:blipFill>
      <xdr:spPr bwMode="auto">
        <a:xfrm>
          <a:off x="10629900" y="866775"/>
          <a:ext cx="581025" cy="514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571500</xdr:colOff>
      <xdr:row>5</xdr:row>
      <xdr:rowOff>495300</xdr:rowOff>
    </xdr:to>
    <xdr:pic>
      <xdr:nvPicPr>
        <xdr:cNvPr id="18" name="Bild 1" descr="https://hirschvogel.eu/files/hirschvogel/site/twlogos/saxas.png"/>
        <xdr:cNvPicPr/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67" t="41250" r="24000" b="11250"/>
        <a:stretch/>
      </xdr:blipFill>
      <xdr:spPr bwMode="auto">
        <a:xfrm>
          <a:off x="11210925" y="866775"/>
          <a:ext cx="571500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561975</xdr:colOff>
      <xdr:row>5</xdr:row>
      <xdr:rowOff>9524</xdr:rowOff>
    </xdr:from>
    <xdr:to>
      <xdr:col>20</xdr:col>
      <xdr:colOff>571500</xdr:colOff>
      <xdr:row>5</xdr:row>
      <xdr:rowOff>504825</xdr:rowOff>
    </xdr:to>
    <xdr:pic>
      <xdr:nvPicPr>
        <xdr:cNvPr id="19" name="Bild 1" descr="http://media.cylex.de/companies/1924/709/logo/logo.jpg"/>
        <xdr:cNvPicPr/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00" b="24500"/>
        <a:stretch/>
      </xdr:blipFill>
      <xdr:spPr bwMode="auto">
        <a:xfrm>
          <a:off x="11772900" y="876299"/>
          <a:ext cx="590550" cy="4953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1</xdr:colOff>
      <xdr:row>4</xdr:row>
      <xdr:rowOff>190499</xdr:rowOff>
    </xdr:from>
    <xdr:to>
      <xdr:col>21</xdr:col>
      <xdr:colOff>561975</xdr:colOff>
      <xdr:row>6</xdr:row>
      <xdr:rowOff>9524</xdr:rowOff>
    </xdr:to>
    <xdr:pic>
      <xdr:nvPicPr>
        <xdr:cNvPr id="20" name="Bild 1" descr="http://www.anhaenger-popiel.de/s/cc_images/cache_9606532.jpg?t=1420227949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6" y="866774"/>
          <a:ext cx="561974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581024</xdr:colOff>
      <xdr:row>5</xdr:row>
      <xdr:rowOff>0</xdr:rowOff>
    </xdr:from>
    <xdr:to>
      <xdr:col>22</xdr:col>
      <xdr:colOff>571500</xdr:colOff>
      <xdr:row>5</xdr:row>
      <xdr:rowOff>485776</xdr:rowOff>
    </xdr:to>
    <xdr:pic>
      <xdr:nvPicPr>
        <xdr:cNvPr id="21" name="Bild 1" descr="http://www.kuhnert-anhaenger.de/stema/Stema-logo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3999" y="866775"/>
          <a:ext cx="571501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581024</xdr:colOff>
      <xdr:row>5</xdr:row>
      <xdr:rowOff>0</xdr:rowOff>
    </xdr:from>
    <xdr:to>
      <xdr:col>23</xdr:col>
      <xdr:colOff>581024</xdr:colOff>
      <xdr:row>5</xdr:row>
      <xdr:rowOff>485775</xdr:rowOff>
    </xdr:to>
    <xdr:pic>
      <xdr:nvPicPr>
        <xdr:cNvPr id="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4" y="866775"/>
          <a:ext cx="581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24</xdr:col>
      <xdr:colOff>0</xdr:colOff>
      <xdr:row>4</xdr:row>
      <xdr:rowOff>190499</xdr:rowOff>
    </xdr:from>
    <xdr:to>
      <xdr:col>24</xdr:col>
      <xdr:colOff>561975</xdr:colOff>
      <xdr:row>5</xdr:row>
      <xdr:rowOff>504824</xdr:rowOff>
    </xdr:to>
    <xdr:pic>
      <xdr:nvPicPr>
        <xdr:cNvPr id="23" name="Bild 1" descr="http://www.autoteile-aze.de/sites/default/files/styles/large/public/thule-logo__V228995357__1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6050" y="866774"/>
          <a:ext cx="5619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0</xdr:colOff>
      <xdr:row>4</xdr:row>
      <xdr:rowOff>190499</xdr:rowOff>
    </xdr:from>
    <xdr:to>
      <xdr:col>26</xdr:col>
      <xdr:colOff>0</xdr:colOff>
      <xdr:row>5</xdr:row>
      <xdr:rowOff>485774</xdr:rowOff>
    </xdr:to>
    <xdr:pic>
      <xdr:nvPicPr>
        <xdr:cNvPr id="24" name="Bild 1" descr="http://anhaengercenter-wb.com/media/image/98/f1/13/tpv.pn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7075" y="866774"/>
          <a:ext cx="58102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38101</xdr:colOff>
      <xdr:row>5</xdr:row>
      <xdr:rowOff>9525</xdr:rowOff>
    </xdr:from>
    <xdr:to>
      <xdr:col>26</xdr:col>
      <xdr:colOff>571501</xdr:colOff>
      <xdr:row>6</xdr:row>
      <xdr:rowOff>9525</xdr:rowOff>
    </xdr:to>
    <xdr:pic>
      <xdr:nvPicPr>
        <xdr:cNvPr id="25" name="Bild 1" descr="http://www.reparaturwerkstattauer.de/files/auer_img/mup/unsinn.pn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1" y="876300"/>
          <a:ext cx="53340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0</xdr:colOff>
      <xdr:row>5</xdr:row>
      <xdr:rowOff>0</xdr:rowOff>
    </xdr:from>
    <xdr:to>
      <xdr:col>27</xdr:col>
      <xdr:colOff>561975</xdr:colOff>
      <xdr:row>5</xdr:row>
      <xdr:rowOff>495300</xdr:rowOff>
    </xdr:to>
    <xdr:pic>
      <xdr:nvPicPr>
        <xdr:cNvPr id="2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91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29</xdr:col>
      <xdr:colOff>19050</xdr:colOff>
      <xdr:row>5</xdr:row>
      <xdr:rowOff>19050</xdr:rowOff>
    </xdr:from>
    <xdr:to>
      <xdr:col>29</xdr:col>
      <xdr:colOff>561975</xdr:colOff>
      <xdr:row>5</xdr:row>
      <xdr:rowOff>495300</xdr:rowOff>
    </xdr:to>
    <xdr:pic>
      <xdr:nvPicPr>
        <xdr:cNvPr id="27" name="Bild 1" descr="http://www.bfr-wisskirchen.de/files/gestaltung/Logo_Wisskirchen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0" y="885825"/>
          <a:ext cx="5429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</xdr:col>
      <xdr:colOff>1</xdr:colOff>
      <xdr:row>5</xdr:row>
      <xdr:rowOff>0</xdr:rowOff>
    </xdr:from>
    <xdr:to>
      <xdr:col>31</xdr:col>
      <xdr:colOff>9526</xdr:colOff>
      <xdr:row>6</xdr:row>
      <xdr:rowOff>0</xdr:rowOff>
    </xdr:to>
    <xdr:pic>
      <xdr:nvPicPr>
        <xdr:cNvPr id="28" name="Bild 1" descr="http://www.alff-schoenecken.de/images/wm-meyer_logo.gif?crc=321297395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7926" y="866775"/>
          <a:ext cx="59055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</xdr:col>
      <xdr:colOff>0</xdr:colOff>
      <xdr:row>4</xdr:row>
      <xdr:rowOff>190499</xdr:rowOff>
    </xdr:from>
    <xdr:to>
      <xdr:col>32</xdr:col>
      <xdr:colOff>9525</xdr:colOff>
      <xdr:row>6</xdr:row>
      <xdr:rowOff>9524</xdr:rowOff>
    </xdr:to>
    <xdr:pic>
      <xdr:nvPicPr>
        <xdr:cNvPr id="29" name="Grafik 28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8950" y="866774"/>
          <a:ext cx="59055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</xdr:col>
      <xdr:colOff>581024</xdr:colOff>
      <xdr:row>5</xdr:row>
      <xdr:rowOff>0</xdr:rowOff>
    </xdr:from>
    <xdr:to>
      <xdr:col>33</xdr:col>
      <xdr:colOff>28575</xdr:colOff>
      <xdr:row>5</xdr:row>
      <xdr:rowOff>476250</xdr:rowOff>
    </xdr:to>
    <xdr:pic>
      <xdr:nvPicPr>
        <xdr:cNvPr id="30" name="irc_mi" descr="Bildergebnis für emblem lmc caravan">
          <a:hlinkClick xmlns:r="http://schemas.openxmlformats.org/officeDocument/2006/relationships" r:id="rId30"/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9974" y="866775"/>
          <a:ext cx="609601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S33"/>
  <sheetViews>
    <sheetView tabSelected="1" workbookViewId="0">
      <selection activeCell="K37" sqref="K37"/>
    </sheetView>
  </sheetViews>
  <sheetFormatPr baseColWidth="10" defaultRowHeight="12.75" x14ac:dyDescent="0.2"/>
  <cols>
    <col min="1" max="1" width="11.140625" customWidth="1"/>
    <col min="2" max="4" width="9.7109375" customWidth="1"/>
    <col min="5" max="5" width="9.28515625" customWidth="1"/>
    <col min="6" max="7" width="9.7109375" customWidth="1"/>
    <col min="8" max="8" width="9.5703125" customWidth="1"/>
    <col min="9" max="9" width="9.7109375" customWidth="1"/>
    <col min="10" max="10" width="8.85546875" customWidth="1"/>
    <col min="11" max="11" width="8.7109375" customWidth="1"/>
    <col min="12" max="12" width="9.7109375" customWidth="1"/>
    <col min="13" max="13" width="15.28515625" customWidth="1"/>
    <col min="14" max="14" width="7.7109375" hidden="1" customWidth="1"/>
    <col min="15" max="15" width="0.140625" hidden="1" customWidth="1"/>
    <col min="16" max="16" width="7.5703125" hidden="1" customWidth="1"/>
    <col min="17" max="17" width="0.28515625" hidden="1" customWidth="1"/>
    <col min="18" max="18" width="2.42578125" hidden="1" customWidth="1"/>
    <col min="19" max="19" width="8" hidden="1" customWidth="1"/>
  </cols>
  <sheetData>
    <row r="1" spans="1:19" ht="15.75" customHeight="1" thickBot="1" x14ac:dyDescent="0.3">
      <c r="A1" s="1">
        <v>1</v>
      </c>
      <c r="B1" s="2"/>
      <c r="C1" s="2"/>
      <c r="D1" s="2"/>
      <c r="E1" s="3" t="s">
        <v>0</v>
      </c>
      <c r="F1" s="2"/>
      <c r="G1" s="2"/>
      <c r="H1" s="4"/>
      <c r="I1" s="2"/>
      <c r="J1" s="2"/>
      <c r="K1" s="2"/>
      <c r="L1" s="2"/>
      <c r="M1" s="5"/>
      <c r="N1" s="6"/>
      <c r="O1" s="6"/>
      <c r="P1" s="6"/>
      <c r="Q1" s="7"/>
      <c r="R1" s="2"/>
      <c r="S1" s="5"/>
    </row>
    <row r="2" spans="1:19" ht="18.75" hidden="1" thickBot="1" x14ac:dyDescent="0.3">
      <c r="A2" s="8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1"/>
      <c r="N2" s="12"/>
      <c r="O2" s="13"/>
      <c r="P2" s="13"/>
      <c r="Q2" s="14"/>
      <c r="R2" s="15"/>
      <c r="S2" s="16"/>
    </row>
    <row r="3" spans="1:19" ht="23.25" customHeight="1" thickBot="1" x14ac:dyDescent="0.25">
      <c r="A3" s="1413"/>
      <c r="B3" s="17" t="s">
        <v>1</v>
      </c>
      <c r="C3" s="18"/>
      <c r="D3" s="19"/>
      <c r="E3" s="18"/>
      <c r="F3" s="18"/>
      <c r="G3" s="20"/>
      <c r="H3" s="18"/>
      <c r="I3" s="18"/>
      <c r="J3" s="18"/>
      <c r="K3" s="18"/>
      <c r="L3" s="21"/>
      <c r="M3" s="22" t="s">
        <v>2</v>
      </c>
      <c r="N3" s="23"/>
      <c r="O3" s="24"/>
      <c r="P3" s="25"/>
      <c r="Q3" s="26"/>
      <c r="R3" s="27"/>
      <c r="S3" s="28"/>
    </row>
    <row r="4" spans="1:19" ht="2.25" customHeight="1" thickBot="1" x14ac:dyDescent="0.25">
      <c r="A4" s="1414"/>
      <c r="B4" s="29"/>
      <c r="C4" s="29"/>
      <c r="D4" s="29"/>
      <c r="E4" s="29"/>
      <c r="F4" s="29"/>
      <c r="G4" s="29"/>
      <c r="H4" s="29"/>
      <c r="I4" s="29"/>
      <c r="J4" s="29"/>
      <c r="K4" s="29"/>
      <c r="L4" s="30"/>
      <c r="M4" s="31"/>
      <c r="N4" s="32"/>
      <c r="O4" s="29"/>
      <c r="P4" s="32"/>
      <c r="Q4" s="33"/>
      <c r="R4" s="30"/>
      <c r="S4" s="33"/>
    </row>
    <row r="5" spans="1:19" ht="14.25" customHeight="1" thickBot="1" x14ac:dyDescent="0.3">
      <c r="A5" s="1415"/>
      <c r="B5" s="1416" t="s">
        <v>3</v>
      </c>
      <c r="C5" s="34" t="s">
        <v>4</v>
      </c>
      <c r="D5" s="35" t="s">
        <v>5</v>
      </c>
      <c r="E5" s="36" t="s">
        <v>6</v>
      </c>
      <c r="F5" s="37" t="s">
        <v>7</v>
      </c>
      <c r="G5" s="38" t="s">
        <v>8</v>
      </c>
      <c r="H5" s="39" t="s">
        <v>9</v>
      </c>
      <c r="I5" s="40" t="s">
        <v>10</v>
      </c>
      <c r="J5" s="41" t="s">
        <v>11</v>
      </c>
      <c r="K5" s="42" t="s">
        <v>12</v>
      </c>
      <c r="L5" s="43" t="s">
        <v>13</v>
      </c>
      <c r="M5" s="44" t="s">
        <v>14</v>
      </c>
      <c r="N5" s="45"/>
      <c r="O5" s="46"/>
      <c r="P5" s="47"/>
      <c r="Q5" s="48"/>
      <c r="R5" s="49"/>
      <c r="S5" s="50"/>
    </row>
    <row r="6" spans="1:19" ht="15" customHeight="1" thickBot="1" x14ac:dyDescent="0.3">
      <c r="A6" s="51" t="s">
        <v>15</v>
      </c>
      <c r="B6" s="1417"/>
      <c r="C6" s="52" t="s">
        <v>16</v>
      </c>
      <c r="D6" s="53" t="s">
        <v>17</v>
      </c>
      <c r="E6" s="54" t="s">
        <v>18</v>
      </c>
      <c r="F6" s="55" t="s">
        <v>19</v>
      </c>
      <c r="G6" s="56" t="s">
        <v>20</v>
      </c>
      <c r="H6" s="57"/>
      <c r="I6" s="58" t="s">
        <v>21</v>
      </c>
      <c r="J6" s="59" t="s">
        <v>22</v>
      </c>
      <c r="K6" s="60" t="s">
        <v>23</v>
      </c>
      <c r="L6" s="61" t="s">
        <v>24</v>
      </c>
      <c r="M6" s="62" t="s">
        <v>25</v>
      </c>
      <c r="N6" s="63"/>
      <c r="O6" s="64"/>
      <c r="P6" s="65"/>
      <c r="Q6" s="66"/>
      <c r="R6" s="67"/>
      <c r="S6" s="68"/>
    </row>
    <row r="7" spans="1:19" ht="9" customHeight="1" thickBot="1" x14ac:dyDescent="0.25">
      <c r="A7" s="69"/>
      <c r="B7" s="70"/>
      <c r="C7" s="71"/>
      <c r="D7" s="72"/>
      <c r="E7" s="73"/>
      <c r="F7" s="70"/>
      <c r="G7" s="71"/>
      <c r="H7" s="72"/>
      <c r="I7" s="73"/>
      <c r="J7" s="70"/>
      <c r="K7" s="73"/>
      <c r="L7" s="70"/>
      <c r="M7" s="73"/>
      <c r="N7" s="74"/>
      <c r="O7" s="75"/>
      <c r="P7" s="76"/>
      <c r="Q7" s="70"/>
      <c r="R7" s="77"/>
      <c r="S7" s="73"/>
    </row>
    <row r="8" spans="1:19" ht="21" customHeight="1" thickBot="1" x14ac:dyDescent="0.45">
      <c r="A8" s="78" t="s">
        <v>26</v>
      </c>
      <c r="B8" s="79">
        <v>163433</v>
      </c>
      <c r="C8" s="79">
        <v>67476</v>
      </c>
      <c r="D8" s="79">
        <v>10778</v>
      </c>
      <c r="E8" s="79">
        <v>110</v>
      </c>
      <c r="F8" s="79">
        <v>120</v>
      </c>
      <c r="G8" s="79">
        <v>272</v>
      </c>
      <c r="H8" s="79">
        <v>10752</v>
      </c>
      <c r="I8" s="79">
        <v>650</v>
      </c>
      <c r="J8" s="80">
        <v>158</v>
      </c>
      <c r="K8" s="80">
        <v>1421</v>
      </c>
      <c r="L8" s="80">
        <v>887</v>
      </c>
      <c r="M8" s="81">
        <f>SUM(B8:L8)</f>
        <v>256057</v>
      </c>
      <c r="N8" s="82"/>
      <c r="O8" s="80"/>
      <c r="P8" s="83"/>
      <c r="Q8" s="80">
        <f>SUM(N8:P8)</f>
        <v>0</v>
      </c>
      <c r="R8" s="83"/>
      <c r="S8" s="80"/>
    </row>
    <row r="9" spans="1:19" ht="9" customHeight="1" thickBot="1" x14ac:dyDescent="0.4">
      <c r="A9" s="84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6"/>
      <c r="O9" s="87"/>
      <c r="P9" s="88"/>
      <c r="Q9" s="80"/>
      <c r="R9" s="89"/>
      <c r="S9" s="90"/>
    </row>
    <row r="10" spans="1:19" ht="21" customHeight="1" thickBot="1" x14ac:dyDescent="0.45">
      <c r="A10" s="78" t="s">
        <v>27</v>
      </c>
      <c r="B10" s="79">
        <v>163376</v>
      </c>
      <c r="C10" s="79">
        <v>67397</v>
      </c>
      <c r="D10" s="79">
        <v>10819</v>
      </c>
      <c r="E10" s="79">
        <v>111</v>
      </c>
      <c r="F10" s="79">
        <v>121</v>
      </c>
      <c r="G10" s="79">
        <v>274</v>
      </c>
      <c r="H10" s="79">
        <v>10759</v>
      </c>
      <c r="I10" s="79">
        <v>654</v>
      </c>
      <c r="J10" s="80">
        <v>158</v>
      </c>
      <c r="K10" s="80">
        <v>1425</v>
      </c>
      <c r="L10" s="80">
        <v>846</v>
      </c>
      <c r="M10" s="81">
        <f>SUM(B10:L10)</f>
        <v>255940</v>
      </c>
      <c r="N10" s="82"/>
      <c r="O10" s="80"/>
      <c r="P10" s="83"/>
      <c r="Q10" s="80">
        <f>SUM(N10:P10)</f>
        <v>0</v>
      </c>
      <c r="R10" s="83"/>
      <c r="S10" s="80"/>
    </row>
    <row r="11" spans="1:19" ht="9" customHeight="1" thickBot="1" x14ac:dyDescent="0.4">
      <c r="A11" s="91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86"/>
      <c r="O11" s="87"/>
      <c r="P11" s="92"/>
      <c r="Q11" s="80"/>
      <c r="R11" s="89"/>
      <c r="S11" s="90"/>
    </row>
    <row r="12" spans="1:19" ht="21" customHeight="1" thickBot="1" x14ac:dyDescent="0.45">
      <c r="A12" s="78" t="s">
        <v>28</v>
      </c>
      <c r="B12" s="79">
        <v>163486</v>
      </c>
      <c r="C12" s="79">
        <v>67176</v>
      </c>
      <c r="D12" s="79">
        <v>10875</v>
      </c>
      <c r="E12" s="79">
        <v>108</v>
      </c>
      <c r="F12" s="79">
        <v>124</v>
      </c>
      <c r="G12" s="79">
        <v>275</v>
      </c>
      <c r="H12" s="79">
        <v>10761</v>
      </c>
      <c r="I12" s="79">
        <v>651</v>
      </c>
      <c r="J12" s="80">
        <v>156</v>
      </c>
      <c r="K12" s="80">
        <v>1438</v>
      </c>
      <c r="L12" s="80">
        <v>857</v>
      </c>
      <c r="M12" s="81">
        <f>SUM(B12:L12)</f>
        <v>255907</v>
      </c>
      <c r="N12" s="82"/>
      <c r="O12" s="80"/>
      <c r="P12" s="83"/>
      <c r="Q12" s="80">
        <f>SUM(N12:P12)</f>
        <v>0</v>
      </c>
      <c r="R12" s="83"/>
      <c r="S12" s="80"/>
    </row>
    <row r="13" spans="1:19" ht="9" customHeight="1" thickBot="1" x14ac:dyDescent="0.4">
      <c r="A13" s="93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86"/>
      <c r="O13" s="87"/>
      <c r="P13" s="88"/>
      <c r="Q13" s="80"/>
      <c r="R13" s="89"/>
      <c r="S13" s="90"/>
    </row>
    <row r="14" spans="1:19" ht="21" customHeight="1" thickBot="1" x14ac:dyDescent="0.45">
      <c r="A14" s="78" t="s">
        <v>29</v>
      </c>
      <c r="B14" s="79">
        <v>164008</v>
      </c>
      <c r="C14" s="79">
        <v>66983</v>
      </c>
      <c r="D14" s="79">
        <v>10966</v>
      </c>
      <c r="E14" s="79">
        <v>111</v>
      </c>
      <c r="F14" s="79">
        <v>124</v>
      </c>
      <c r="G14" s="79">
        <v>275</v>
      </c>
      <c r="H14" s="79">
        <v>10774</v>
      </c>
      <c r="I14" s="79">
        <v>655</v>
      </c>
      <c r="J14" s="80">
        <v>156</v>
      </c>
      <c r="K14" s="80">
        <v>1468</v>
      </c>
      <c r="L14" s="80">
        <v>853</v>
      </c>
      <c r="M14" s="81">
        <f>SUM(B14:L14)</f>
        <v>256373</v>
      </c>
      <c r="N14" s="82"/>
      <c r="O14" s="80"/>
      <c r="P14" s="83"/>
      <c r="Q14" s="80">
        <f>SUM(N14:P14)</f>
        <v>0</v>
      </c>
      <c r="R14" s="83"/>
      <c r="S14" s="80"/>
    </row>
    <row r="15" spans="1:19" ht="9" customHeight="1" thickBot="1" x14ac:dyDescent="0.4">
      <c r="A15" s="93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86"/>
      <c r="O15" s="87"/>
      <c r="P15" s="88"/>
      <c r="Q15" s="80"/>
      <c r="R15" s="89"/>
      <c r="S15" s="90"/>
    </row>
    <row r="16" spans="1:19" ht="21" customHeight="1" thickBot="1" x14ac:dyDescent="0.45">
      <c r="A16" s="94" t="s">
        <v>30</v>
      </c>
      <c r="B16" s="95">
        <v>163731</v>
      </c>
      <c r="C16" s="95">
        <v>66905</v>
      </c>
      <c r="D16" s="95">
        <v>10964</v>
      </c>
      <c r="E16" s="95">
        <v>112</v>
      </c>
      <c r="F16" s="95">
        <v>125</v>
      </c>
      <c r="G16" s="95">
        <v>275</v>
      </c>
      <c r="H16" s="95">
        <v>10735</v>
      </c>
      <c r="I16" s="95">
        <v>660</v>
      </c>
      <c r="J16" s="96">
        <v>157</v>
      </c>
      <c r="K16" s="96">
        <v>1496</v>
      </c>
      <c r="L16" s="96">
        <v>850</v>
      </c>
      <c r="M16" s="97">
        <f>SUM(B16:L16)</f>
        <v>256010</v>
      </c>
      <c r="N16" s="82"/>
      <c r="O16" s="80"/>
      <c r="P16" s="83"/>
      <c r="Q16" s="80">
        <f>SUM(N16:P16)</f>
        <v>0</v>
      </c>
      <c r="R16" s="83"/>
      <c r="S16" s="80"/>
    </row>
    <row r="17" spans="1:19" ht="9" customHeight="1" thickBot="1" x14ac:dyDescent="0.4">
      <c r="A17" s="98"/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86"/>
      <c r="O17" s="87"/>
      <c r="P17" s="88"/>
      <c r="Q17" s="80"/>
      <c r="R17" s="89"/>
      <c r="S17" s="90"/>
    </row>
    <row r="18" spans="1:19" ht="21" customHeight="1" thickBot="1" x14ac:dyDescent="0.45">
      <c r="A18" s="100" t="s">
        <v>31</v>
      </c>
      <c r="B18" s="101">
        <v>163804</v>
      </c>
      <c r="C18" s="101">
        <v>67457</v>
      </c>
      <c r="D18" s="101">
        <v>10995</v>
      </c>
      <c r="E18" s="101">
        <v>105</v>
      </c>
      <c r="F18" s="101">
        <v>128</v>
      </c>
      <c r="G18" s="101">
        <v>274</v>
      </c>
      <c r="H18" s="101">
        <v>10833</v>
      </c>
      <c r="I18" s="101">
        <v>663</v>
      </c>
      <c r="J18" s="102">
        <v>156</v>
      </c>
      <c r="K18" s="102">
        <v>1508</v>
      </c>
      <c r="L18" s="102">
        <v>846</v>
      </c>
      <c r="M18" s="103">
        <f>SUM(B18:L18)</f>
        <v>256769</v>
      </c>
      <c r="N18" s="82"/>
      <c r="O18" s="80"/>
      <c r="P18" s="83"/>
      <c r="Q18" s="80">
        <f>SUM(N18:P18)</f>
        <v>0</v>
      </c>
      <c r="R18" s="83"/>
      <c r="S18" s="80"/>
    </row>
    <row r="19" spans="1:19" ht="9" customHeight="1" thickBot="1" x14ac:dyDescent="0.4">
      <c r="A19" s="93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86"/>
      <c r="O19" s="87"/>
      <c r="P19" s="88"/>
      <c r="Q19" s="80"/>
      <c r="R19" s="89"/>
      <c r="S19" s="90"/>
    </row>
    <row r="20" spans="1:19" ht="21" customHeight="1" thickBot="1" x14ac:dyDescent="0.45">
      <c r="A20" s="78" t="s">
        <v>32</v>
      </c>
      <c r="B20" s="79">
        <v>164250</v>
      </c>
      <c r="C20" s="79">
        <v>67952</v>
      </c>
      <c r="D20" s="79">
        <v>11059</v>
      </c>
      <c r="E20" s="79">
        <v>112</v>
      </c>
      <c r="F20" s="79">
        <v>129</v>
      </c>
      <c r="G20" s="79">
        <v>275</v>
      </c>
      <c r="H20" s="79">
        <v>10913</v>
      </c>
      <c r="I20" s="79">
        <v>662</v>
      </c>
      <c r="J20" s="80">
        <v>158</v>
      </c>
      <c r="K20" s="80">
        <v>1530</v>
      </c>
      <c r="L20" s="80">
        <v>853</v>
      </c>
      <c r="M20" s="81">
        <f>SUM(B20:L20)</f>
        <v>257893</v>
      </c>
      <c r="N20" s="82"/>
      <c r="O20" s="80"/>
      <c r="P20" s="83"/>
      <c r="Q20" s="80">
        <f>SUM(N20:P20)</f>
        <v>0</v>
      </c>
      <c r="R20" s="83"/>
      <c r="S20" s="80"/>
    </row>
    <row r="21" spans="1:19" ht="9" customHeight="1" thickBot="1" x14ac:dyDescent="0.4">
      <c r="A21" s="93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86"/>
      <c r="O21" s="87"/>
      <c r="P21" s="88"/>
      <c r="Q21" s="80"/>
      <c r="R21" s="89"/>
      <c r="S21" s="90"/>
    </row>
    <row r="22" spans="1:19" ht="21" customHeight="1" thickBot="1" x14ac:dyDescent="0.45">
      <c r="A22" s="78" t="s">
        <v>33</v>
      </c>
      <c r="B22" s="79">
        <v>164270</v>
      </c>
      <c r="C22" s="79">
        <v>68844</v>
      </c>
      <c r="D22" s="79">
        <v>11059</v>
      </c>
      <c r="E22" s="79">
        <v>112</v>
      </c>
      <c r="F22" s="79">
        <v>134</v>
      </c>
      <c r="G22" s="79">
        <v>274</v>
      </c>
      <c r="H22" s="79">
        <v>10962</v>
      </c>
      <c r="I22" s="79">
        <v>660</v>
      </c>
      <c r="J22" s="80">
        <v>160</v>
      </c>
      <c r="K22" s="80">
        <v>1537</v>
      </c>
      <c r="L22" s="80">
        <v>852</v>
      </c>
      <c r="M22" s="81">
        <f>SUM(B22:L22)</f>
        <v>258864</v>
      </c>
      <c r="N22" s="82"/>
      <c r="O22" s="80"/>
      <c r="P22" s="83"/>
      <c r="Q22" s="80">
        <f>SUM(N22:P22)</f>
        <v>0</v>
      </c>
      <c r="R22" s="83"/>
      <c r="S22" s="80"/>
    </row>
    <row r="23" spans="1:19" ht="9" customHeight="1" thickBot="1" x14ac:dyDescent="0.4">
      <c r="A23" s="93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86"/>
      <c r="O23" s="87"/>
      <c r="P23" s="88"/>
      <c r="Q23" s="80"/>
      <c r="R23" s="89"/>
      <c r="S23" s="90"/>
    </row>
    <row r="24" spans="1:19" ht="21" customHeight="1" thickBot="1" x14ac:dyDescent="0.45">
      <c r="A24" s="104" t="s">
        <v>34</v>
      </c>
      <c r="B24" s="79">
        <v>164647</v>
      </c>
      <c r="C24" s="79">
        <v>69542</v>
      </c>
      <c r="D24" s="79">
        <v>11057</v>
      </c>
      <c r="E24" s="79">
        <v>116</v>
      </c>
      <c r="F24" s="79">
        <v>137</v>
      </c>
      <c r="G24" s="79">
        <v>275</v>
      </c>
      <c r="H24" s="79">
        <v>11005</v>
      </c>
      <c r="I24" s="79">
        <v>660</v>
      </c>
      <c r="J24" s="80">
        <v>161</v>
      </c>
      <c r="K24" s="80">
        <v>1550</v>
      </c>
      <c r="L24" s="80">
        <v>857</v>
      </c>
      <c r="M24" s="81">
        <f>SUM(B24:L24)</f>
        <v>260007</v>
      </c>
      <c r="N24" s="82"/>
      <c r="O24" s="80"/>
      <c r="P24" s="83"/>
      <c r="Q24" s="80">
        <f>SUM(N24:P24)</f>
        <v>0</v>
      </c>
      <c r="R24" s="83"/>
      <c r="S24" s="80"/>
    </row>
    <row r="25" spans="1:19" ht="9" customHeight="1" thickBot="1" x14ac:dyDescent="0.4">
      <c r="A25" s="93"/>
      <c r="B25" s="85"/>
      <c r="C25" s="85"/>
      <c r="D25" s="85"/>
      <c r="E25" s="85"/>
      <c r="F25" s="85"/>
      <c r="G25" s="85"/>
      <c r="H25" s="85"/>
      <c r="I25" s="85"/>
      <c r="J25" s="90"/>
      <c r="K25" s="90"/>
      <c r="L25" s="90"/>
      <c r="M25" s="90"/>
      <c r="N25" s="86"/>
      <c r="O25" s="87"/>
      <c r="P25" s="88"/>
      <c r="Q25" s="80"/>
      <c r="R25" s="89"/>
      <c r="S25" s="90"/>
    </row>
    <row r="26" spans="1:19" ht="21" customHeight="1" thickBot="1" x14ac:dyDescent="0.45">
      <c r="A26" s="78" t="s">
        <v>35</v>
      </c>
      <c r="B26" s="79">
        <v>165192</v>
      </c>
      <c r="C26" s="79">
        <v>70169</v>
      </c>
      <c r="D26" s="79">
        <v>11031</v>
      </c>
      <c r="E26" s="79">
        <v>116</v>
      </c>
      <c r="F26" s="79">
        <v>136</v>
      </c>
      <c r="G26" s="79">
        <v>270</v>
      </c>
      <c r="H26" s="79">
        <v>11062</v>
      </c>
      <c r="I26" s="79">
        <v>663</v>
      </c>
      <c r="J26" s="80">
        <v>161</v>
      </c>
      <c r="K26" s="80">
        <v>1549</v>
      </c>
      <c r="L26" s="80">
        <v>854</v>
      </c>
      <c r="M26" s="81">
        <f>SUM(B26:L26)</f>
        <v>261203</v>
      </c>
      <c r="N26" s="82"/>
      <c r="O26" s="80"/>
      <c r="P26" s="83"/>
      <c r="Q26" s="80">
        <f>SUM(N26:P26)</f>
        <v>0</v>
      </c>
      <c r="R26" s="83"/>
      <c r="S26" s="80"/>
    </row>
    <row r="27" spans="1:19" ht="9" customHeight="1" thickBot="1" x14ac:dyDescent="0.4">
      <c r="A27" s="93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86"/>
      <c r="O27" s="87"/>
      <c r="P27" s="88"/>
      <c r="Q27" s="80"/>
      <c r="R27" s="89"/>
      <c r="S27" s="90"/>
    </row>
    <row r="28" spans="1:19" ht="21" customHeight="1" thickBot="1" x14ac:dyDescent="0.45">
      <c r="A28" s="78" t="s">
        <v>36</v>
      </c>
      <c r="B28" s="79">
        <v>164578</v>
      </c>
      <c r="C28" s="79">
        <v>70049</v>
      </c>
      <c r="D28" s="79">
        <v>10980</v>
      </c>
      <c r="E28" s="79">
        <v>115</v>
      </c>
      <c r="F28" s="79">
        <v>137</v>
      </c>
      <c r="G28" s="79">
        <v>271</v>
      </c>
      <c r="H28" s="79">
        <v>11048</v>
      </c>
      <c r="I28" s="79">
        <v>661</v>
      </c>
      <c r="J28" s="80">
        <v>163</v>
      </c>
      <c r="K28" s="80">
        <v>1551</v>
      </c>
      <c r="L28" s="80">
        <v>861</v>
      </c>
      <c r="M28" s="81">
        <f>SUM(B28:L28)</f>
        <v>260414</v>
      </c>
      <c r="N28" s="82"/>
      <c r="O28" s="80"/>
      <c r="P28" s="83"/>
      <c r="Q28" s="80">
        <f>SUM(N28:P28)</f>
        <v>0</v>
      </c>
      <c r="R28" s="83"/>
      <c r="S28" s="80"/>
    </row>
    <row r="29" spans="1:19" ht="9" customHeight="1" thickBot="1" x14ac:dyDescent="0.4">
      <c r="A29" s="93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86"/>
      <c r="O29" s="87"/>
      <c r="P29" s="88"/>
      <c r="Q29" s="80"/>
      <c r="R29" s="89"/>
      <c r="S29" s="90"/>
    </row>
    <row r="30" spans="1:19" ht="21" customHeight="1" thickBot="1" x14ac:dyDescent="0.45">
      <c r="A30" s="78" t="s">
        <v>37</v>
      </c>
      <c r="B30" s="79">
        <v>164321</v>
      </c>
      <c r="C30" s="79">
        <v>70061</v>
      </c>
      <c r="D30" s="79">
        <v>10929</v>
      </c>
      <c r="E30" s="79">
        <v>112</v>
      </c>
      <c r="F30" s="79">
        <v>135</v>
      </c>
      <c r="G30" s="79">
        <v>267</v>
      </c>
      <c r="H30" s="79">
        <v>11041</v>
      </c>
      <c r="I30" s="79">
        <v>663</v>
      </c>
      <c r="J30" s="80">
        <v>160</v>
      </c>
      <c r="K30" s="80">
        <v>1555</v>
      </c>
      <c r="L30" s="80">
        <v>895</v>
      </c>
      <c r="M30" s="81">
        <f>SUM(B30:L30)</f>
        <v>260139</v>
      </c>
      <c r="N30" s="82"/>
      <c r="O30" s="80"/>
      <c r="P30" s="83"/>
      <c r="Q30" s="80">
        <f>SUM(N30:P30)</f>
        <v>0</v>
      </c>
      <c r="R30" s="83"/>
      <c r="S30" s="80"/>
    </row>
    <row r="31" spans="1:19" ht="2.25" customHeight="1" thickBot="1" x14ac:dyDescent="0.25">
      <c r="A31" s="105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7"/>
      <c r="O31" s="106"/>
      <c r="P31" s="108"/>
      <c r="Q31" s="106"/>
      <c r="R31" s="106"/>
      <c r="S31" s="106"/>
    </row>
    <row r="32" spans="1:19" ht="15" customHeight="1" thickBot="1" x14ac:dyDescent="0.3">
      <c r="A32" s="109"/>
      <c r="B32" s="1418" t="s">
        <v>3</v>
      </c>
      <c r="C32" s="34" t="s">
        <v>4</v>
      </c>
      <c r="D32" s="35" t="s">
        <v>5</v>
      </c>
      <c r="E32" s="36" t="s">
        <v>6</v>
      </c>
      <c r="F32" s="37" t="s">
        <v>7</v>
      </c>
      <c r="G32" s="38" t="s">
        <v>8</v>
      </c>
      <c r="H32" s="39" t="s">
        <v>9</v>
      </c>
      <c r="I32" s="40" t="s">
        <v>10</v>
      </c>
      <c r="J32" s="41" t="s">
        <v>11</v>
      </c>
      <c r="K32" s="42" t="s">
        <v>12</v>
      </c>
      <c r="L32" s="43" t="s">
        <v>13</v>
      </c>
      <c r="M32" s="110" t="s">
        <v>2</v>
      </c>
      <c r="N32" s="111"/>
      <c r="O32" s="111"/>
      <c r="P32" s="111"/>
      <c r="Q32" s="112"/>
      <c r="R32" s="111"/>
      <c r="S32" s="112"/>
    </row>
    <row r="33" spans="1:13" ht="13.5" thickBot="1" x14ac:dyDescent="0.25">
      <c r="A33" s="113"/>
      <c r="B33" s="1419"/>
      <c r="C33" s="52" t="s">
        <v>16</v>
      </c>
      <c r="D33" s="53" t="s">
        <v>17</v>
      </c>
      <c r="E33" s="54" t="s">
        <v>18</v>
      </c>
      <c r="F33" s="55" t="s">
        <v>19</v>
      </c>
      <c r="G33" s="56" t="s">
        <v>20</v>
      </c>
      <c r="H33" s="57"/>
      <c r="I33" s="58" t="s">
        <v>21</v>
      </c>
      <c r="J33" s="59" t="s">
        <v>22</v>
      </c>
      <c r="K33" s="60" t="s">
        <v>23</v>
      </c>
      <c r="L33" s="61" t="s">
        <v>24</v>
      </c>
      <c r="M33" s="114" t="s">
        <v>38</v>
      </c>
    </row>
  </sheetData>
  <mergeCells count="3">
    <mergeCell ref="A3:A5"/>
    <mergeCell ref="B5:B6"/>
    <mergeCell ref="B32:B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CT33"/>
  <sheetViews>
    <sheetView workbookViewId="0">
      <selection activeCell="AG37" sqref="AG37"/>
    </sheetView>
  </sheetViews>
  <sheetFormatPr baseColWidth="10" defaultRowHeight="12.75" x14ac:dyDescent="0.2"/>
  <cols>
    <col min="1" max="1" width="10" customWidth="1"/>
    <col min="2" max="14" width="8.7109375" customWidth="1"/>
    <col min="15" max="15" width="10" customWidth="1"/>
    <col min="16" max="28" width="8.7109375" customWidth="1"/>
    <col min="29" max="29" width="10" customWidth="1"/>
    <col min="30" max="42" width="8.7109375" customWidth="1"/>
    <col min="43" max="43" width="10" customWidth="1"/>
    <col min="44" max="56" width="8.7109375" customWidth="1"/>
    <col min="57" max="57" width="10" customWidth="1"/>
    <col min="58" max="64" width="8.7109375" customWidth="1"/>
    <col min="65" max="65" width="9.7109375" customWidth="1"/>
    <col min="66" max="70" width="8.7109375" customWidth="1"/>
    <col min="71" max="71" width="10" customWidth="1"/>
    <col min="72" max="84" width="8.7109375" customWidth="1"/>
    <col min="85" max="85" width="10" customWidth="1"/>
    <col min="86" max="98" width="8.7109375" customWidth="1"/>
  </cols>
  <sheetData>
    <row r="1" spans="1:98" ht="24" customHeight="1" thickBot="1" x14ac:dyDescent="0.35">
      <c r="A1" s="1156" t="s">
        <v>167</v>
      </c>
      <c r="B1" s="1462" t="s">
        <v>168</v>
      </c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4"/>
      <c r="O1" s="1156" t="s">
        <v>167</v>
      </c>
      <c r="P1" s="1462" t="s">
        <v>168</v>
      </c>
      <c r="Q1" s="1463"/>
      <c r="R1" s="1463"/>
      <c r="S1" s="1463"/>
      <c r="T1" s="1463"/>
      <c r="U1" s="1463"/>
      <c r="V1" s="1463"/>
      <c r="W1" s="1463"/>
      <c r="X1" s="1463"/>
      <c r="Y1" s="1463"/>
      <c r="Z1" s="1463"/>
      <c r="AA1" s="1463"/>
      <c r="AB1" s="1464"/>
      <c r="AC1" s="1156" t="s">
        <v>169</v>
      </c>
      <c r="AD1" s="1462" t="s">
        <v>168</v>
      </c>
      <c r="AE1" s="1463"/>
      <c r="AF1" s="1463"/>
      <c r="AG1" s="1463"/>
      <c r="AH1" s="1463"/>
      <c r="AI1" s="1463"/>
      <c r="AJ1" s="1463"/>
      <c r="AK1" s="1463"/>
      <c r="AL1" s="1463"/>
      <c r="AM1" s="1463"/>
      <c r="AN1" s="1463"/>
      <c r="AO1" s="1463"/>
      <c r="AP1" s="1464"/>
      <c r="AQ1" s="1156" t="s">
        <v>170</v>
      </c>
      <c r="AR1" s="1462" t="s">
        <v>168</v>
      </c>
      <c r="AS1" s="1463"/>
      <c r="AT1" s="1463"/>
      <c r="AU1" s="1463"/>
      <c r="AV1" s="1463"/>
      <c r="AW1" s="1463"/>
      <c r="AX1" s="1463"/>
      <c r="AY1" s="1463"/>
      <c r="AZ1" s="1463"/>
      <c r="BA1" s="1463"/>
      <c r="BB1" s="1463"/>
      <c r="BC1" s="1463"/>
      <c r="BD1" s="1464"/>
      <c r="BE1" s="1156" t="s">
        <v>170</v>
      </c>
      <c r="BF1" s="1462" t="s">
        <v>168</v>
      </c>
      <c r="BG1" s="1463"/>
      <c r="BH1" s="1463"/>
      <c r="BI1" s="1463"/>
      <c r="BJ1" s="1463"/>
      <c r="BK1" s="1463"/>
      <c r="BL1" s="1463"/>
      <c r="BM1" s="1463"/>
      <c r="BN1" s="1463"/>
      <c r="BO1" s="1463"/>
      <c r="BP1" s="1463"/>
      <c r="BQ1" s="1463"/>
      <c r="BR1" s="1464"/>
      <c r="BS1" s="1156" t="s">
        <v>170</v>
      </c>
      <c r="BT1" s="1462" t="s">
        <v>168</v>
      </c>
      <c r="BU1" s="1463"/>
      <c r="BV1" s="1463"/>
      <c r="BW1" s="1463"/>
      <c r="BX1" s="1463"/>
      <c r="BY1" s="1463"/>
      <c r="BZ1" s="1463"/>
      <c r="CA1" s="1463"/>
      <c r="CB1" s="1463"/>
      <c r="CC1" s="1463"/>
      <c r="CD1" s="1463"/>
      <c r="CE1" s="1463"/>
      <c r="CF1" s="1464"/>
      <c r="CG1" s="1156" t="s">
        <v>170</v>
      </c>
      <c r="CH1" s="1462" t="s">
        <v>168</v>
      </c>
      <c r="CI1" s="1463"/>
      <c r="CJ1" s="1463"/>
      <c r="CK1" s="1463"/>
      <c r="CL1" s="1463"/>
      <c r="CM1" s="1463"/>
      <c r="CN1" s="1463"/>
      <c r="CO1" s="1463"/>
      <c r="CP1" s="1463"/>
      <c r="CQ1" s="1463"/>
      <c r="CR1" s="1463"/>
      <c r="CS1" s="1463"/>
      <c r="CT1" s="1464"/>
    </row>
    <row r="2" spans="1:98" ht="15" customHeight="1" thickBot="1" x14ac:dyDescent="0.25">
      <c r="A2" s="1157" t="s">
        <v>171</v>
      </c>
      <c r="B2" s="1465" t="s">
        <v>172</v>
      </c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7"/>
      <c r="O2" s="1157" t="s">
        <v>171</v>
      </c>
      <c r="P2" s="1465" t="s">
        <v>172</v>
      </c>
      <c r="Q2" s="1466"/>
      <c r="R2" s="1466"/>
      <c r="S2" s="1466"/>
      <c r="T2" s="1466"/>
      <c r="U2" s="1466"/>
      <c r="V2" s="1466"/>
      <c r="W2" s="1466"/>
      <c r="X2" s="1466"/>
      <c r="Y2" s="1466"/>
      <c r="Z2" s="1466"/>
      <c r="AA2" s="1466"/>
      <c r="AB2" s="1467"/>
      <c r="AC2" s="1157" t="s">
        <v>171</v>
      </c>
      <c r="AD2" s="1465" t="s">
        <v>172</v>
      </c>
      <c r="AE2" s="1466"/>
      <c r="AF2" s="1466"/>
      <c r="AG2" s="1466"/>
      <c r="AH2" s="1466"/>
      <c r="AI2" s="1466"/>
      <c r="AJ2" s="1466"/>
      <c r="AK2" s="1466"/>
      <c r="AL2" s="1466"/>
      <c r="AM2" s="1466"/>
      <c r="AN2" s="1466"/>
      <c r="AO2" s="1466"/>
      <c r="AP2" s="1467"/>
      <c r="AQ2" s="1157" t="s">
        <v>171</v>
      </c>
      <c r="AR2" s="1465" t="s">
        <v>172</v>
      </c>
      <c r="AS2" s="1466"/>
      <c r="AT2" s="1466"/>
      <c r="AU2" s="1466"/>
      <c r="AV2" s="1466"/>
      <c r="AW2" s="1466"/>
      <c r="AX2" s="1466"/>
      <c r="AY2" s="1466"/>
      <c r="AZ2" s="1466"/>
      <c r="BA2" s="1466"/>
      <c r="BB2" s="1466"/>
      <c r="BC2" s="1466"/>
      <c r="BD2" s="1467"/>
      <c r="BE2" s="1157" t="s">
        <v>171</v>
      </c>
      <c r="BF2" s="1465" t="s">
        <v>172</v>
      </c>
      <c r="BG2" s="1466"/>
      <c r="BH2" s="1466"/>
      <c r="BI2" s="1466"/>
      <c r="BJ2" s="1466"/>
      <c r="BK2" s="1466"/>
      <c r="BL2" s="1466"/>
      <c r="BM2" s="1466"/>
      <c r="BN2" s="1466"/>
      <c r="BO2" s="1466"/>
      <c r="BP2" s="1466"/>
      <c r="BQ2" s="1466"/>
      <c r="BR2" s="1467"/>
      <c r="BS2" s="1157" t="s">
        <v>171</v>
      </c>
      <c r="BT2" s="1465" t="s">
        <v>172</v>
      </c>
      <c r="BU2" s="1466"/>
      <c r="BV2" s="1466"/>
      <c r="BW2" s="1466"/>
      <c r="BX2" s="1466"/>
      <c r="BY2" s="1466"/>
      <c r="BZ2" s="1466"/>
      <c r="CA2" s="1466"/>
      <c r="CB2" s="1466"/>
      <c r="CC2" s="1466"/>
      <c r="CD2" s="1466"/>
      <c r="CE2" s="1466"/>
      <c r="CF2" s="1467"/>
      <c r="CG2" s="1157" t="s">
        <v>171</v>
      </c>
      <c r="CH2" s="1465" t="s">
        <v>172</v>
      </c>
      <c r="CI2" s="1466"/>
      <c r="CJ2" s="1466"/>
      <c r="CK2" s="1466"/>
      <c r="CL2" s="1466"/>
      <c r="CM2" s="1466"/>
      <c r="CN2" s="1466"/>
      <c r="CO2" s="1466"/>
      <c r="CP2" s="1466"/>
      <c r="CQ2" s="1466"/>
      <c r="CR2" s="1466"/>
      <c r="CS2" s="1466"/>
      <c r="CT2" s="1467"/>
    </row>
    <row r="3" spans="1:98" ht="2.25" hidden="1" customHeight="1" thickBot="1" x14ac:dyDescent="0.25">
      <c r="A3" s="1158"/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  <c r="M3" s="1159"/>
      <c r="N3" s="1159"/>
      <c r="O3" s="1160"/>
      <c r="P3" s="798"/>
      <c r="Q3" s="798"/>
      <c r="R3" s="798"/>
      <c r="S3" s="798"/>
      <c r="T3" s="798"/>
      <c r="U3" s="798"/>
      <c r="V3" s="798"/>
      <c r="W3" s="798"/>
      <c r="X3" s="798"/>
      <c r="Y3" s="798"/>
      <c r="Z3" s="798"/>
      <c r="AA3" s="798"/>
      <c r="AB3" s="798"/>
      <c r="AC3" s="1160"/>
      <c r="AD3" s="798"/>
      <c r="AE3" s="798"/>
      <c r="AF3" s="798"/>
      <c r="AG3" s="798"/>
      <c r="AH3" s="798"/>
      <c r="AI3" s="798"/>
      <c r="AJ3" s="798"/>
      <c r="AK3" s="798"/>
      <c r="AL3" s="798"/>
      <c r="AM3" s="798"/>
      <c r="AN3" s="798"/>
      <c r="AO3" s="798"/>
      <c r="AP3" s="798"/>
      <c r="AQ3" s="1160"/>
      <c r="AR3" s="798"/>
      <c r="AS3" s="798"/>
      <c r="AT3" s="798"/>
      <c r="AU3" s="798"/>
      <c r="AV3" s="798"/>
      <c r="AW3" s="798"/>
      <c r="AX3" s="798"/>
      <c r="AY3" s="798"/>
      <c r="AZ3" s="798"/>
      <c r="BA3" s="798"/>
      <c r="BB3" s="798"/>
      <c r="BC3" s="798"/>
      <c r="BD3" s="798"/>
      <c r="BE3" s="1160"/>
      <c r="BF3" s="798"/>
      <c r="BG3" s="798"/>
      <c r="BH3" s="798"/>
      <c r="BI3" s="798"/>
      <c r="BJ3" s="798"/>
      <c r="BK3" s="798"/>
      <c r="BL3" s="798"/>
      <c r="BM3" s="798"/>
      <c r="BN3" s="798"/>
      <c r="BO3" s="798"/>
      <c r="BP3" s="798"/>
      <c r="BQ3" s="798"/>
      <c r="BR3" s="798"/>
      <c r="BS3" s="1160"/>
      <c r="BT3" s="798"/>
      <c r="BU3" s="798"/>
      <c r="BV3" s="798"/>
      <c r="BW3" s="798"/>
      <c r="BX3" s="798"/>
      <c r="BY3" s="798"/>
      <c r="BZ3" s="798"/>
      <c r="CA3" s="798"/>
      <c r="CB3" s="798"/>
      <c r="CC3" s="798"/>
      <c r="CD3" s="798"/>
      <c r="CE3" s="798"/>
      <c r="CF3" s="798"/>
      <c r="CG3" s="1160"/>
      <c r="CH3" s="798"/>
      <c r="CI3" s="798"/>
      <c r="CJ3" s="798"/>
      <c r="CK3" s="798"/>
      <c r="CL3" s="798"/>
      <c r="CM3" s="798"/>
      <c r="CN3" s="798"/>
      <c r="CO3" s="798"/>
      <c r="CP3" s="798"/>
      <c r="CQ3" s="798"/>
      <c r="CR3" s="798"/>
      <c r="CS3" s="798"/>
      <c r="CT3" s="798"/>
    </row>
    <row r="4" spans="1:98" ht="14.25" customHeight="1" thickBot="1" x14ac:dyDescent="0.25">
      <c r="A4" s="1161" t="s">
        <v>173</v>
      </c>
      <c r="B4" s="1162" t="s">
        <v>174</v>
      </c>
      <c r="C4" s="1163" t="s">
        <v>175</v>
      </c>
      <c r="D4" s="1164" t="s">
        <v>176</v>
      </c>
      <c r="E4" s="1163" t="s">
        <v>177</v>
      </c>
      <c r="F4" s="1164" t="s">
        <v>178</v>
      </c>
      <c r="G4" s="1163" t="s">
        <v>179</v>
      </c>
      <c r="H4" s="1164" t="s">
        <v>180</v>
      </c>
      <c r="I4" s="1163" t="s">
        <v>181</v>
      </c>
      <c r="J4" s="1162" t="s">
        <v>181</v>
      </c>
      <c r="K4" s="1162" t="s">
        <v>182</v>
      </c>
      <c r="L4" s="1162" t="s">
        <v>183</v>
      </c>
      <c r="M4" s="1165" t="s">
        <v>184</v>
      </c>
      <c r="N4" s="1162" t="s">
        <v>185</v>
      </c>
      <c r="O4" s="1161" t="s">
        <v>173</v>
      </c>
      <c r="P4" s="1164" t="s">
        <v>186</v>
      </c>
      <c r="Q4" s="1164" t="s">
        <v>187</v>
      </c>
      <c r="R4" s="1163" t="s">
        <v>188</v>
      </c>
      <c r="S4" s="1164" t="s">
        <v>189</v>
      </c>
      <c r="T4" s="1163" t="s">
        <v>190</v>
      </c>
      <c r="U4" s="1164" t="s">
        <v>191</v>
      </c>
      <c r="V4" s="1163" t="s">
        <v>192</v>
      </c>
      <c r="W4" s="1164" t="s">
        <v>193</v>
      </c>
      <c r="X4" s="1163" t="s">
        <v>194</v>
      </c>
      <c r="Y4" s="1162" t="s">
        <v>195</v>
      </c>
      <c r="Z4" s="1162" t="s">
        <v>196</v>
      </c>
      <c r="AA4" s="1162" t="s">
        <v>197</v>
      </c>
      <c r="AB4" s="1166" t="s">
        <v>198</v>
      </c>
      <c r="AC4" s="1161" t="s">
        <v>173</v>
      </c>
      <c r="AD4" s="1164" t="s">
        <v>199</v>
      </c>
      <c r="AE4" s="1164" t="s">
        <v>200</v>
      </c>
      <c r="AF4" s="1167" t="s">
        <v>201</v>
      </c>
      <c r="AG4" s="1164" t="s">
        <v>202</v>
      </c>
      <c r="AH4" s="1168" t="s">
        <v>203</v>
      </c>
      <c r="AI4" s="1164" t="s">
        <v>204</v>
      </c>
      <c r="AJ4" s="1163" t="s">
        <v>205</v>
      </c>
      <c r="AK4" s="1164" t="s">
        <v>206</v>
      </c>
      <c r="AL4" s="1163" t="s">
        <v>207</v>
      </c>
      <c r="AM4" s="1162" t="s">
        <v>208</v>
      </c>
      <c r="AN4" s="1162" t="s">
        <v>209</v>
      </c>
      <c r="AO4" s="1162" t="s">
        <v>210</v>
      </c>
      <c r="AP4" s="1166" t="s">
        <v>211</v>
      </c>
      <c r="AQ4" s="1161" t="s">
        <v>173</v>
      </c>
      <c r="AR4" s="1162" t="s">
        <v>212</v>
      </c>
      <c r="AS4" s="1162" t="s">
        <v>213</v>
      </c>
      <c r="AT4" s="1168" t="s">
        <v>214</v>
      </c>
      <c r="AU4" s="1164" t="s">
        <v>215</v>
      </c>
      <c r="AV4" s="1163" t="s">
        <v>216</v>
      </c>
      <c r="AW4" s="1164" t="s">
        <v>217</v>
      </c>
      <c r="AX4" s="1163" t="s">
        <v>218</v>
      </c>
      <c r="AY4" s="1162" t="s">
        <v>219</v>
      </c>
      <c r="AZ4" s="1163" t="s">
        <v>220</v>
      </c>
      <c r="BA4" s="1162" t="s">
        <v>221</v>
      </c>
      <c r="BB4" s="1162" t="s">
        <v>222</v>
      </c>
      <c r="BC4" s="1162" t="s">
        <v>223</v>
      </c>
      <c r="BD4" s="1166" t="s">
        <v>224</v>
      </c>
      <c r="BE4" s="1161" t="s">
        <v>173</v>
      </c>
      <c r="BF4" s="1162" t="s">
        <v>225</v>
      </c>
      <c r="BG4" s="1164" t="s">
        <v>226</v>
      </c>
      <c r="BH4" s="1164" t="s">
        <v>227</v>
      </c>
      <c r="BI4" s="1163" t="s">
        <v>228</v>
      </c>
      <c r="BJ4" s="1164" t="s">
        <v>229</v>
      </c>
      <c r="BK4" s="1168" t="s">
        <v>230</v>
      </c>
      <c r="BL4" s="1162" t="s">
        <v>231</v>
      </c>
      <c r="BM4" s="1169" t="s">
        <v>232</v>
      </c>
      <c r="BN4" s="1162" t="s">
        <v>233</v>
      </c>
      <c r="BO4" s="1162" t="s">
        <v>234</v>
      </c>
      <c r="BP4" s="1162" t="s">
        <v>235</v>
      </c>
      <c r="BQ4" s="1166" t="s">
        <v>236</v>
      </c>
      <c r="BR4" s="1162" t="s">
        <v>237</v>
      </c>
      <c r="BS4" s="1161" t="s">
        <v>173</v>
      </c>
      <c r="BT4" s="1162" t="s">
        <v>238</v>
      </c>
      <c r="BU4" s="1164" t="s">
        <v>239</v>
      </c>
      <c r="BV4" s="1164" t="s">
        <v>240</v>
      </c>
      <c r="BW4" s="1163" t="s">
        <v>241</v>
      </c>
      <c r="BX4" s="1164" t="s">
        <v>242</v>
      </c>
      <c r="BY4" s="1163" t="s">
        <v>243</v>
      </c>
      <c r="BZ4" s="1162" t="s">
        <v>244</v>
      </c>
      <c r="CA4" s="1163" t="s">
        <v>245</v>
      </c>
      <c r="CB4" s="1164" t="s">
        <v>246</v>
      </c>
      <c r="CC4" s="1162" t="s">
        <v>247</v>
      </c>
      <c r="CD4" s="1162" t="s">
        <v>248</v>
      </c>
      <c r="CE4" s="1162" t="s">
        <v>249</v>
      </c>
      <c r="CF4" s="1166" t="s">
        <v>250</v>
      </c>
      <c r="CG4" s="1161" t="s">
        <v>173</v>
      </c>
      <c r="CH4" s="1162" t="s">
        <v>251</v>
      </c>
      <c r="CI4" s="1162" t="s">
        <v>252</v>
      </c>
      <c r="CJ4" s="1164" t="s">
        <v>253</v>
      </c>
      <c r="CK4" s="1164" t="s">
        <v>254</v>
      </c>
      <c r="CL4" s="1163" t="s">
        <v>255</v>
      </c>
      <c r="CM4" s="1164" t="s">
        <v>256</v>
      </c>
      <c r="CN4" s="1162" t="s">
        <v>257</v>
      </c>
      <c r="CO4" s="1162"/>
      <c r="CP4" s="1164"/>
      <c r="CQ4" s="1164"/>
      <c r="CR4" s="1163"/>
      <c r="CS4" s="1164"/>
      <c r="CT4" s="1163"/>
    </row>
    <row r="5" spans="1:98" ht="15" customHeight="1" thickBot="1" x14ac:dyDescent="0.25">
      <c r="A5" s="950" t="s">
        <v>15</v>
      </c>
      <c r="B5" s="1170" t="s">
        <v>258</v>
      </c>
      <c r="C5" s="53" t="s">
        <v>259</v>
      </c>
      <c r="D5" s="1171"/>
      <c r="E5" s="53"/>
      <c r="F5" s="1171" t="s">
        <v>260</v>
      </c>
      <c r="G5" s="53"/>
      <c r="H5" s="1171"/>
      <c r="I5" s="53" t="s">
        <v>261</v>
      </c>
      <c r="J5" s="1171" t="s">
        <v>262</v>
      </c>
      <c r="K5" s="53" t="s">
        <v>263</v>
      </c>
      <c r="L5" s="1171"/>
      <c r="M5" s="53"/>
      <c r="N5" s="1171"/>
      <c r="O5" s="950" t="s">
        <v>15</v>
      </c>
      <c r="P5" s="1171"/>
      <c r="Q5" s="1171"/>
      <c r="R5" s="53"/>
      <c r="S5" s="1171"/>
      <c r="T5" s="53"/>
      <c r="U5" s="1171"/>
      <c r="V5" s="53"/>
      <c r="W5" s="1171"/>
      <c r="X5" s="53"/>
      <c r="Y5" s="1171"/>
      <c r="Z5" s="53"/>
      <c r="AA5" s="1171"/>
      <c r="AB5" s="53"/>
      <c r="AC5" s="950" t="s">
        <v>15</v>
      </c>
      <c r="AD5" s="1171"/>
      <c r="AE5" s="1171"/>
      <c r="AF5" s="1171" t="s">
        <v>264</v>
      </c>
      <c r="AG5" s="1171" t="s">
        <v>265</v>
      </c>
      <c r="AH5" s="53"/>
      <c r="AI5" s="1171" t="s">
        <v>266</v>
      </c>
      <c r="AJ5" s="53"/>
      <c r="AK5" s="1171"/>
      <c r="AL5" s="53"/>
      <c r="AM5" s="1171"/>
      <c r="AN5" s="53"/>
      <c r="AO5" s="1171"/>
      <c r="AP5" s="1172" t="s">
        <v>267</v>
      </c>
      <c r="AQ5" s="950" t="s">
        <v>15</v>
      </c>
      <c r="AR5" s="1171"/>
      <c r="AS5" s="1171"/>
      <c r="AT5" s="53"/>
      <c r="AU5" s="1171"/>
      <c r="AV5" s="53"/>
      <c r="AW5" s="1171" t="s">
        <v>268</v>
      </c>
      <c r="AX5" s="53"/>
      <c r="AY5" s="1171" t="s">
        <v>269</v>
      </c>
      <c r="AZ5" s="53"/>
      <c r="BA5" s="1171"/>
      <c r="BB5" s="53"/>
      <c r="BC5" s="1171"/>
      <c r="BD5" s="53"/>
      <c r="BE5" s="950" t="s">
        <v>15</v>
      </c>
      <c r="BF5" s="1171"/>
      <c r="BG5" s="1171" t="s">
        <v>270</v>
      </c>
      <c r="BH5" s="1171"/>
      <c r="BI5" s="53"/>
      <c r="BJ5" s="1171" t="s">
        <v>241</v>
      </c>
      <c r="BK5" s="53"/>
      <c r="BL5" s="1171" t="s">
        <v>271</v>
      </c>
      <c r="BM5" s="1172" t="s">
        <v>272</v>
      </c>
      <c r="BN5" s="1171" t="s">
        <v>273</v>
      </c>
      <c r="BO5" s="53"/>
      <c r="BP5" s="1171"/>
      <c r="BQ5" s="53"/>
      <c r="BR5" s="1171"/>
      <c r="BS5" s="950" t="s">
        <v>15</v>
      </c>
      <c r="BT5" s="1171"/>
      <c r="BU5" s="1171"/>
      <c r="BV5" s="1171" t="s">
        <v>274</v>
      </c>
      <c r="BW5" s="53"/>
      <c r="BX5" s="1171"/>
      <c r="BY5" s="53" t="s">
        <v>275</v>
      </c>
      <c r="BZ5" s="1171" t="s">
        <v>268</v>
      </c>
      <c r="CA5" s="53"/>
      <c r="CB5" s="1171"/>
      <c r="CC5" s="1171"/>
      <c r="CD5" s="53"/>
      <c r="CE5" s="1171" t="s">
        <v>276</v>
      </c>
      <c r="CF5" s="53"/>
      <c r="CG5" s="950" t="s">
        <v>15</v>
      </c>
      <c r="CH5" s="1171" t="s">
        <v>265</v>
      </c>
      <c r="CI5" s="1171"/>
      <c r="CJ5" s="1171"/>
      <c r="CK5" s="1171" t="s">
        <v>277</v>
      </c>
      <c r="CL5" s="53"/>
      <c r="CM5" s="1171"/>
      <c r="CN5" s="1171" t="s">
        <v>278</v>
      </c>
      <c r="CO5" s="1171"/>
      <c r="CP5" s="1171"/>
      <c r="CQ5" s="1171"/>
      <c r="CR5" s="53"/>
      <c r="CS5" s="1171"/>
      <c r="CT5" s="53"/>
    </row>
    <row r="6" spans="1:98" ht="40.5" customHeight="1" thickBot="1" x14ac:dyDescent="0.25">
      <c r="A6" s="69"/>
      <c r="B6" s="70"/>
      <c r="C6" s="71"/>
      <c r="D6" s="72"/>
      <c r="E6" s="73"/>
      <c r="F6" s="70"/>
      <c r="G6" s="71"/>
      <c r="H6" s="72"/>
      <c r="I6" s="1173"/>
      <c r="J6" s="1174"/>
      <c r="K6" s="73"/>
      <c r="L6" s="70"/>
      <c r="M6" s="73"/>
      <c r="N6" s="73"/>
      <c r="O6" s="69"/>
      <c r="P6" s="70"/>
      <c r="Q6" s="71"/>
      <c r="S6" s="73"/>
      <c r="T6" s="70"/>
      <c r="U6" s="71"/>
      <c r="W6" s="1173"/>
      <c r="X6" s="1174"/>
      <c r="Y6" s="73"/>
      <c r="Z6" s="70"/>
      <c r="AA6" s="73"/>
      <c r="AB6" s="73"/>
      <c r="AC6" s="69"/>
      <c r="AD6" s="70"/>
      <c r="AE6" s="71"/>
      <c r="AF6" s="72"/>
      <c r="AG6" s="73"/>
      <c r="AH6" s="70"/>
      <c r="AI6" s="71"/>
      <c r="AK6" s="1173"/>
      <c r="AL6" s="1174"/>
      <c r="AM6" s="1173"/>
      <c r="AN6" s="70"/>
      <c r="AO6" s="73"/>
      <c r="AP6" s="948"/>
      <c r="AQ6" s="69"/>
      <c r="AR6" s="70"/>
      <c r="AS6" s="1175"/>
      <c r="AT6" s="72"/>
      <c r="AU6" s="73"/>
      <c r="AV6" s="70"/>
      <c r="AW6" s="71"/>
      <c r="AY6" s="73"/>
      <c r="AZ6" s="70"/>
      <c r="BA6" s="73"/>
      <c r="BB6" s="70"/>
      <c r="BC6" s="73"/>
      <c r="BD6" s="73"/>
      <c r="BE6" s="69"/>
      <c r="BF6" s="70"/>
      <c r="BG6" s="71"/>
      <c r="BH6" s="72"/>
      <c r="BI6" s="73"/>
      <c r="BJ6" s="70"/>
      <c r="BK6" s="71"/>
      <c r="BM6" s="1173"/>
      <c r="BN6" s="1174"/>
      <c r="BO6" s="73"/>
      <c r="BP6" s="1174"/>
      <c r="BQ6" s="73"/>
      <c r="BR6" s="73"/>
      <c r="BS6" s="69"/>
      <c r="BT6" s="70"/>
      <c r="BU6" s="71"/>
      <c r="BV6" s="72"/>
      <c r="BW6" s="73"/>
      <c r="BX6" s="70"/>
      <c r="BY6" s="71"/>
      <c r="CA6" s="1175"/>
      <c r="CB6" s="1173"/>
      <c r="CC6" s="1174"/>
      <c r="CD6" s="73"/>
      <c r="CE6" s="70"/>
      <c r="CF6" s="1173"/>
      <c r="CG6" s="69"/>
      <c r="CH6" s="73"/>
      <c r="CI6" s="70"/>
      <c r="CJ6" s="71"/>
      <c r="CK6" s="72"/>
      <c r="CL6" s="73"/>
      <c r="CM6" s="70"/>
      <c r="CN6" s="1176"/>
      <c r="CO6" s="1174"/>
      <c r="CP6" s="1175"/>
      <c r="CQ6" s="1177"/>
      <c r="CR6" s="1173"/>
      <c r="CS6" s="1174"/>
      <c r="CT6" s="1175"/>
    </row>
    <row r="7" spans="1:98" ht="20.100000000000001" customHeight="1" thickBot="1" x14ac:dyDescent="0.3">
      <c r="A7" s="920" t="s">
        <v>26</v>
      </c>
      <c r="B7" s="1178">
        <v>211</v>
      </c>
      <c r="C7" s="1178">
        <v>93</v>
      </c>
      <c r="D7" s="1178">
        <v>13</v>
      </c>
      <c r="E7" s="1178">
        <v>100</v>
      </c>
      <c r="F7" s="1178">
        <v>26</v>
      </c>
      <c r="G7" s="1178">
        <v>13770</v>
      </c>
      <c r="H7" s="1178">
        <v>24</v>
      </c>
      <c r="I7" s="1178">
        <v>19174</v>
      </c>
      <c r="J7" s="1178">
        <v>623</v>
      </c>
      <c r="K7" s="1178">
        <v>11</v>
      </c>
      <c r="L7" s="1178">
        <v>2</v>
      </c>
      <c r="M7" s="1178">
        <v>290</v>
      </c>
      <c r="N7" s="1178">
        <v>491</v>
      </c>
      <c r="O7" s="920" t="s">
        <v>26</v>
      </c>
      <c r="P7" s="1178">
        <v>3747</v>
      </c>
      <c r="Q7" s="1178">
        <v>1312</v>
      </c>
      <c r="R7" s="1178">
        <v>79</v>
      </c>
      <c r="S7" s="1178">
        <v>18</v>
      </c>
      <c r="T7" s="1178">
        <v>28</v>
      </c>
      <c r="U7" s="1178">
        <v>309</v>
      </c>
      <c r="V7" s="1178">
        <v>28651</v>
      </c>
      <c r="W7" s="1178">
        <v>74</v>
      </c>
      <c r="X7" s="1178">
        <v>70</v>
      </c>
      <c r="Y7" s="1178">
        <v>202</v>
      </c>
      <c r="Z7" s="1178">
        <v>142</v>
      </c>
      <c r="AA7" s="1178">
        <v>1328</v>
      </c>
      <c r="AB7" s="1178">
        <v>47</v>
      </c>
      <c r="AC7" s="920" t="s">
        <v>26</v>
      </c>
      <c r="AD7" s="1178">
        <v>3792</v>
      </c>
      <c r="AE7" s="1178">
        <v>12992</v>
      </c>
      <c r="AF7" s="1178">
        <v>128</v>
      </c>
      <c r="AG7" s="1178">
        <v>160</v>
      </c>
      <c r="AH7" s="1178">
        <v>22</v>
      </c>
      <c r="AI7" s="1178">
        <v>559</v>
      </c>
      <c r="AJ7" s="1178">
        <v>2579</v>
      </c>
      <c r="AK7" s="1178">
        <v>27</v>
      </c>
      <c r="AL7" s="1178">
        <v>3475</v>
      </c>
      <c r="AM7" s="1178">
        <v>33</v>
      </c>
      <c r="AN7" s="1178">
        <v>6</v>
      </c>
      <c r="AO7" s="1178">
        <v>13047</v>
      </c>
      <c r="AP7" s="1179">
        <v>1003</v>
      </c>
      <c r="AQ7" s="920" t="s">
        <v>26</v>
      </c>
      <c r="AR7" s="1178">
        <v>4</v>
      </c>
      <c r="AS7" s="1178">
        <v>212</v>
      </c>
      <c r="AT7" s="1178">
        <v>705</v>
      </c>
      <c r="AU7" s="1178">
        <v>1440</v>
      </c>
      <c r="AV7" s="1178">
        <v>219</v>
      </c>
      <c r="AW7" s="1178">
        <v>122</v>
      </c>
      <c r="AX7" s="1178">
        <v>37</v>
      </c>
      <c r="AY7" s="1178">
        <v>4</v>
      </c>
      <c r="AZ7" s="1178">
        <v>10</v>
      </c>
      <c r="BA7" s="1178">
        <v>20</v>
      </c>
      <c r="BB7" s="1178">
        <v>72</v>
      </c>
      <c r="BC7" s="1178">
        <v>15</v>
      </c>
      <c r="BD7" s="1178">
        <v>692</v>
      </c>
      <c r="BE7" s="920" t="s">
        <v>26</v>
      </c>
      <c r="BF7" s="1178">
        <v>55</v>
      </c>
      <c r="BG7" s="1178">
        <v>35</v>
      </c>
      <c r="BH7" s="1178">
        <v>2091</v>
      </c>
      <c r="BI7" s="1178">
        <v>104</v>
      </c>
      <c r="BJ7" s="1178">
        <v>39</v>
      </c>
      <c r="BK7" s="1178">
        <v>875</v>
      </c>
      <c r="BL7" s="1178">
        <v>74</v>
      </c>
      <c r="BM7" s="1178">
        <v>57</v>
      </c>
      <c r="BN7" s="1178">
        <v>104</v>
      </c>
      <c r="BO7" s="1178">
        <v>2676</v>
      </c>
      <c r="BP7" s="1178">
        <v>11072</v>
      </c>
      <c r="BQ7" s="1178">
        <v>4567</v>
      </c>
      <c r="BR7" s="1178">
        <v>1750</v>
      </c>
      <c r="BS7" s="920" t="s">
        <v>26</v>
      </c>
      <c r="BT7" s="1178">
        <v>1533</v>
      </c>
      <c r="BU7" s="1178">
        <v>7888</v>
      </c>
      <c r="BV7" s="1178">
        <v>16</v>
      </c>
      <c r="BW7" s="1178">
        <v>110</v>
      </c>
      <c r="BX7" s="1178">
        <v>374</v>
      </c>
      <c r="BY7" s="1178">
        <v>11</v>
      </c>
      <c r="BZ7" s="1178">
        <v>58</v>
      </c>
      <c r="CA7" s="1178">
        <v>109</v>
      </c>
      <c r="CB7" s="1178">
        <v>3259</v>
      </c>
      <c r="CC7" s="1178">
        <v>6620</v>
      </c>
      <c r="CD7" s="1178">
        <v>618</v>
      </c>
      <c r="CE7" s="1178">
        <v>9235</v>
      </c>
      <c r="CF7" s="1178">
        <v>1812</v>
      </c>
      <c r="CG7" s="920" t="s">
        <v>26</v>
      </c>
      <c r="CH7" s="1178">
        <v>31</v>
      </c>
      <c r="CI7" s="1178">
        <v>5238</v>
      </c>
      <c r="CJ7" s="1178">
        <v>260</v>
      </c>
      <c r="CK7" s="1178">
        <v>64670</v>
      </c>
      <c r="CL7" s="1178">
        <v>2825</v>
      </c>
      <c r="CM7" s="1178">
        <v>1264</v>
      </c>
      <c r="CN7" s="1178">
        <v>35</v>
      </c>
      <c r="CO7" s="1178"/>
      <c r="CP7" s="1178"/>
      <c r="CQ7" s="1178"/>
      <c r="CR7" s="1178"/>
      <c r="CS7" s="1178"/>
      <c r="CT7" s="1178"/>
    </row>
    <row r="8" spans="1:98" ht="5.0999999999999996" customHeight="1" thickBot="1" x14ac:dyDescent="0.3">
      <c r="A8" s="1010"/>
      <c r="B8" s="1180"/>
      <c r="C8" s="1180"/>
      <c r="D8" s="1180"/>
      <c r="E8" s="1180"/>
      <c r="F8" s="1180"/>
      <c r="G8" s="1180"/>
      <c r="H8" s="1180"/>
      <c r="I8" s="1180"/>
      <c r="J8" s="1180"/>
      <c r="K8" s="1180"/>
      <c r="L8" s="1180"/>
      <c r="M8" s="1180"/>
      <c r="N8" s="1180"/>
      <c r="O8" s="1010"/>
      <c r="P8" s="1180"/>
      <c r="Q8" s="1180"/>
      <c r="R8" s="1180"/>
      <c r="S8" s="1180"/>
      <c r="T8" s="1180"/>
      <c r="U8" s="1180"/>
      <c r="V8" s="1180"/>
      <c r="W8" s="1180"/>
      <c r="X8" s="1180"/>
      <c r="Y8" s="1180"/>
      <c r="Z8" s="1180"/>
      <c r="AA8" s="1180"/>
      <c r="AB8" s="1180"/>
      <c r="AC8" s="1010"/>
      <c r="AD8" s="1180"/>
      <c r="AE8" s="1180"/>
      <c r="AF8" s="1180"/>
      <c r="AG8" s="1180"/>
      <c r="AH8" s="1180"/>
      <c r="AI8" s="1180"/>
      <c r="AJ8" s="1180"/>
      <c r="AK8" s="1180"/>
      <c r="AL8" s="1180"/>
      <c r="AM8" s="1180"/>
      <c r="AN8" s="1180"/>
      <c r="AO8" s="1180"/>
      <c r="AP8" s="1181"/>
      <c r="AQ8" s="1010"/>
      <c r="AR8" s="1180"/>
      <c r="AS8" s="1180"/>
      <c r="AT8" s="1180"/>
      <c r="AU8" s="1180"/>
      <c r="AV8" s="1180"/>
      <c r="AW8" s="1180"/>
      <c r="AX8" s="1180"/>
      <c r="AY8" s="1180"/>
      <c r="AZ8" s="1180"/>
      <c r="BA8" s="1180"/>
      <c r="BB8" s="1180"/>
      <c r="BC8" s="1180"/>
      <c r="BD8" s="1180"/>
      <c r="BE8" s="1010"/>
      <c r="BF8" s="1180"/>
      <c r="BG8" s="1180"/>
      <c r="BH8" s="1180"/>
      <c r="BI8" s="1180"/>
      <c r="BJ8" s="1180"/>
      <c r="BK8" s="1180"/>
      <c r="BL8" s="1180"/>
      <c r="BM8" s="1180"/>
      <c r="BN8" s="1180"/>
      <c r="BO8" s="1180"/>
      <c r="BP8" s="1180"/>
      <c r="BQ8" s="1180"/>
      <c r="BR8" s="1180"/>
      <c r="BS8" s="1010"/>
      <c r="BT8" s="1180"/>
      <c r="BU8" s="1180"/>
      <c r="BV8" s="1180"/>
      <c r="BW8" s="1180"/>
      <c r="BX8" s="1180"/>
      <c r="BY8" s="1180"/>
      <c r="BZ8" s="1180"/>
      <c r="CA8" s="1180"/>
      <c r="CB8" s="1180"/>
      <c r="CC8" s="1180"/>
      <c r="CD8" s="1180"/>
      <c r="CE8" s="1180"/>
      <c r="CF8" s="1180"/>
      <c r="CG8" s="1010"/>
      <c r="CH8" s="1180"/>
      <c r="CI8" s="1180"/>
      <c r="CJ8" s="1180"/>
      <c r="CK8" s="1180"/>
      <c r="CL8" s="1180"/>
      <c r="CM8" s="1180"/>
      <c r="CN8" s="1180"/>
      <c r="CO8" s="1180"/>
      <c r="CP8" s="1180"/>
      <c r="CQ8" s="1180"/>
      <c r="CR8" s="1180"/>
      <c r="CS8" s="1180"/>
      <c r="CT8" s="1180"/>
    </row>
    <row r="9" spans="1:98" ht="20.100000000000001" customHeight="1" thickBot="1" x14ac:dyDescent="0.3">
      <c r="A9" s="920" t="s">
        <v>27</v>
      </c>
      <c r="B9" s="1178">
        <v>212</v>
      </c>
      <c r="C9" s="1178">
        <v>93</v>
      </c>
      <c r="D9" s="1178">
        <v>14</v>
      </c>
      <c r="E9" s="1178">
        <v>100</v>
      </c>
      <c r="F9" s="1178">
        <v>26</v>
      </c>
      <c r="G9" s="1178">
        <v>13750</v>
      </c>
      <c r="H9" s="1178">
        <v>25</v>
      </c>
      <c r="I9" s="1178">
        <v>19225</v>
      </c>
      <c r="J9" s="1178">
        <v>618</v>
      </c>
      <c r="K9" s="1178">
        <v>11</v>
      </c>
      <c r="L9" s="1178">
        <v>2</v>
      </c>
      <c r="M9" s="1178">
        <v>290</v>
      </c>
      <c r="N9" s="1178">
        <v>483</v>
      </c>
      <c r="O9" s="920" t="s">
        <v>27</v>
      </c>
      <c r="P9" s="1178">
        <v>3728</v>
      </c>
      <c r="Q9" s="1178">
        <v>1313</v>
      </c>
      <c r="R9" s="1178">
        <v>79</v>
      </c>
      <c r="S9" s="1178">
        <v>18</v>
      </c>
      <c r="T9" s="1178">
        <v>27</v>
      </c>
      <c r="U9" s="1178">
        <v>300</v>
      </c>
      <c r="V9" s="1178">
        <v>28560</v>
      </c>
      <c r="W9" s="1178">
        <v>74</v>
      </c>
      <c r="X9" s="1178">
        <v>70</v>
      </c>
      <c r="Y9" s="1178">
        <v>203</v>
      </c>
      <c r="Z9" s="1178">
        <v>142</v>
      </c>
      <c r="AA9" s="1178">
        <v>1351</v>
      </c>
      <c r="AB9" s="1178">
        <v>47</v>
      </c>
      <c r="AC9" s="920" t="s">
        <v>27</v>
      </c>
      <c r="AD9" s="1178">
        <v>3764</v>
      </c>
      <c r="AE9" s="1178">
        <v>12964</v>
      </c>
      <c r="AF9" s="1178">
        <v>132</v>
      </c>
      <c r="AG9" s="1178">
        <v>162</v>
      </c>
      <c r="AH9" s="1178">
        <v>23</v>
      </c>
      <c r="AI9" s="1178">
        <v>558</v>
      </c>
      <c r="AJ9" s="1178">
        <v>2568</v>
      </c>
      <c r="AK9" s="1178">
        <v>27</v>
      </c>
      <c r="AL9" s="1178">
        <v>3487</v>
      </c>
      <c r="AM9" s="1178">
        <v>33</v>
      </c>
      <c r="AN9" s="1178">
        <v>6</v>
      </c>
      <c r="AO9" s="1178">
        <v>13016</v>
      </c>
      <c r="AP9" s="1179">
        <v>1008</v>
      </c>
      <c r="AQ9" s="920" t="s">
        <v>27</v>
      </c>
      <c r="AR9" s="1178">
        <v>4</v>
      </c>
      <c r="AS9" s="1178">
        <v>209</v>
      </c>
      <c r="AT9" s="1178">
        <v>699</v>
      </c>
      <c r="AU9" s="1178">
        <v>1447</v>
      </c>
      <c r="AV9" s="1178">
        <v>227</v>
      </c>
      <c r="AW9" s="1178">
        <v>122</v>
      </c>
      <c r="AX9" s="1178">
        <v>35</v>
      </c>
      <c r="AY9" s="1178">
        <v>4</v>
      </c>
      <c r="AZ9" s="1178">
        <v>10</v>
      </c>
      <c r="BA9" s="1178">
        <v>20</v>
      </c>
      <c r="BB9" s="1178">
        <v>73</v>
      </c>
      <c r="BC9" s="1178">
        <v>15</v>
      </c>
      <c r="BD9" s="1178">
        <v>677</v>
      </c>
      <c r="BE9" s="920" t="s">
        <v>27</v>
      </c>
      <c r="BF9" s="1178">
        <v>55</v>
      </c>
      <c r="BG9" s="1178">
        <v>35</v>
      </c>
      <c r="BH9" s="1178">
        <v>2086</v>
      </c>
      <c r="BI9" s="1178">
        <v>105</v>
      </c>
      <c r="BJ9" s="1178">
        <v>37</v>
      </c>
      <c r="BK9" s="1178">
        <v>884</v>
      </c>
      <c r="BL9" s="1178">
        <v>74</v>
      </c>
      <c r="BM9" s="1178">
        <v>56</v>
      </c>
      <c r="BN9" s="1178">
        <v>99</v>
      </c>
      <c r="BO9" s="1178">
        <v>2670</v>
      </c>
      <c r="BP9" s="1178">
        <v>10985</v>
      </c>
      <c r="BQ9" s="1178">
        <v>4551</v>
      </c>
      <c r="BR9" s="1178">
        <v>1753</v>
      </c>
      <c r="BS9" s="920" t="s">
        <v>27</v>
      </c>
      <c r="BT9" s="1178">
        <v>1532</v>
      </c>
      <c r="BU9" s="1178">
        <v>7885</v>
      </c>
      <c r="BV9" s="1178">
        <v>16</v>
      </c>
      <c r="BW9" s="1178">
        <v>109</v>
      </c>
      <c r="BX9" s="1178">
        <v>371</v>
      </c>
      <c r="BY9" s="1178">
        <v>11</v>
      </c>
      <c r="BZ9" s="1178">
        <v>58</v>
      </c>
      <c r="CA9" s="1178">
        <v>110</v>
      </c>
      <c r="CB9" s="1178">
        <v>3288</v>
      </c>
      <c r="CC9" s="1178">
        <v>6646</v>
      </c>
      <c r="CD9" s="1178">
        <v>608</v>
      </c>
      <c r="CE9" s="1178">
        <v>9227</v>
      </c>
      <c r="CF9" s="1178">
        <v>1816</v>
      </c>
      <c r="CG9" s="920" t="s">
        <v>27</v>
      </c>
      <c r="CH9" s="1178">
        <v>33</v>
      </c>
      <c r="CI9" s="1178">
        <v>5260</v>
      </c>
      <c r="CJ9" s="1178">
        <v>275</v>
      </c>
      <c r="CK9" s="1178">
        <v>64594</v>
      </c>
      <c r="CL9" s="1178">
        <v>2833</v>
      </c>
      <c r="CM9" s="1178">
        <v>1268</v>
      </c>
      <c r="CN9" s="1178">
        <v>36</v>
      </c>
      <c r="CO9" s="1178"/>
      <c r="CP9" s="1178"/>
      <c r="CQ9" s="1178"/>
      <c r="CR9" s="1178"/>
      <c r="CS9" s="1178"/>
      <c r="CT9" s="1178"/>
    </row>
    <row r="10" spans="1:98" ht="5.0999999999999996" customHeight="1" thickBot="1" x14ac:dyDescent="0.3">
      <c r="A10" s="1182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80"/>
      <c r="N10" s="1180"/>
      <c r="O10" s="1182"/>
      <c r="P10" s="1180"/>
      <c r="Q10" s="1180"/>
      <c r="R10" s="1180"/>
      <c r="S10" s="1180"/>
      <c r="T10" s="1180"/>
      <c r="U10" s="1180"/>
      <c r="V10" s="1180"/>
      <c r="W10" s="1180"/>
      <c r="X10" s="1180"/>
      <c r="Y10" s="1180"/>
      <c r="Z10" s="1180"/>
      <c r="AA10" s="1180"/>
      <c r="AB10" s="1180"/>
      <c r="AC10" s="1182"/>
      <c r="AD10" s="1180"/>
      <c r="AE10" s="1180"/>
      <c r="AF10" s="1180"/>
      <c r="AG10" s="1180"/>
      <c r="AH10" s="1180"/>
      <c r="AI10" s="1180"/>
      <c r="AJ10" s="1180"/>
      <c r="AK10" s="1180"/>
      <c r="AL10" s="1180"/>
      <c r="AM10" s="1180"/>
      <c r="AN10" s="1180"/>
      <c r="AO10" s="1180"/>
      <c r="AP10" s="1181"/>
      <c r="AQ10" s="1182"/>
      <c r="AR10" s="1180"/>
      <c r="AS10" s="1180"/>
      <c r="AT10" s="1180"/>
      <c r="AU10" s="1180"/>
      <c r="AV10" s="1180"/>
      <c r="AW10" s="1180"/>
      <c r="AX10" s="1180"/>
      <c r="AY10" s="1180"/>
      <c r="AZ10" s="1180"/>
      <c r="BA10" s="1180"/>
      <c r="BB10" s="1180"/>
      <c r="BC10" s="1180"/>
      <c r="BD10" s="1180"/>
      <c r="BE10" s="1182"/>
      <c r="BF10" s="1180"/>
      <c r="BG10" s="1180"/>
      <c r="BH10" s="1180"/>
      <c r="BI10" s="1180"/>
      <c r="BJ10" s="1180"/>
      <c r="BK10" s="1180"/>
      <c r="BL10" s="1180"/>
      <c r="BM10" s="1180"/>
      <c r="BN10" s="1180"/>
      <c r="BO10" s="1180"/>
      <c r="BP10" s="1180"/>
      <c r="BQ10" s="1180"/>
      <c r="BR10" s="1180"/>
      <c r="BS10" s="1182"/>
      <c r="BT10" s="1180"/>
      <c r="BU10" s="1180"/>
      <c r="BV10" s="1180"/>
      <c r="BW10" s="1180"/>
      <c r="BX10" s="1180"/>
      <c r="BY10" s="1180"/>
      <c r="BZ10" s="1180"/>
      <c r="CA10" s="1180"/>
      <c r="CB10" s="1180"/>
      <c r="CC10" s="1180"/>
      <c r="CD10" s="1180"/>
      <c r="CE10" s="1180"/>
      <c r="CF10" s="1180"/>
      <c r="CG10" s="1182"/>
      <c r="CH10" s="1180"/>
      <c r="CI10" s="1180"/>
      <c r="CJ10" s="1180"/>
      <c r="CK10" s="1180"/>
      <c r="CL10" s="1180"/>
      <c r="CM10" s="1180"/>
      <c r="CN10" s="1180"/>
      <c r="CO10" s="1180"/>
      <c r="CP10" s="1180"/>
      <c r="CQ10" s="1180"/>
      <c r="CR10" s="1180"/>
      <c r="CS10" s="1180"/>
      <c r="CT10" s="1180"/>
    </row>
    <row r="11" spans="1:98" ht="20.100000000000001" customHeight="1" thickBot="1" x14ac:dyDescent="0.3">
      <c r="A11" s="920" t="s">
        <v>28</v>
      </c>
      <c r="B11" s="1178">
        <v>211</v>
      </c>
      <c r="C11" s="1178">
        <v>94</v>
      </c>
      <c r="D11" s="1178">
        <v>14</v>
      </c>
      <c r="E11" s="1178">
        <v>99</v>
      </c>
      <c r="F11" s="1178">
        <v>26</v>
      </c>
      <c r="G11" s="1178">
        <v>13695</v>
      </c>
      <c r="H11" s="1178">
        <v>24</v>
      </c>
      <c r="I11" s="1178">
        <v>19237</v>
      </c>
      <c r="J11" s="1178">
        <v>615</v>
      </c>
      <c r="K11" s="1178">
        <v>11</v>
      </c>
      <c r="L11" s="1178">
        <v>2</v>
      </c>
      <c r="M11" s="1178">
        <v>290</v>
      </c>
      <c r="N11" s="1178">
        <v>478</v>
      </c>
      <c r="O11" s="920" t="s">
        <v>28</v>
      </c>
      <c r="P11" s="1178">
        <v>3722</v>
      </c>
      <c r="Q11" s="1178">
        <v>1321</v>
      </c>
      <c r="R11" s="1178">
        <v>78</v>
      </c>
      <c r="S11" s="1178">
        <v>18</v>
      </c>
      <c r="T11" s="1178">
        <v>27</v>
      </c>
      <c r="U11" s="1178">
        <v>301</v>
      </c>
      <c r="V11" s="1178">
        <v>28502</v>
      </c>
      <c r="W11" s="1178">
        <v>76</v>
      </c>
      <c r="X11" s="1178">
        <v>71</v>
      </c>
      <c r="Y11" s="1178">
        <v>203</v>
      </c>
      <c r="Z11" s="1178">
        <v>142</v>
      </c>
      <c r="AA11" s="1178">
        <v>1396</v>
      </c>
      <c r="AB11" s="1178">
        <v>47</v>
      </c>
      <c r="AC11" s="920" t="s">
        <v>28</v>
      </c>
      <c r="AD11" s="1178">
        <v>3738</v>
      </c>
      <c r="AE11" s="1178">
        <v>12940</v>
      </c>
      <c r="AF11" s="1178">
        <v>132</v>
      </c>
      <c r="AG11" s="1178">
        <v>161</v>
      </c>
      <c r="AH11" s="1178">
        <v>22</v>
      </c>
      <c r="AI11" s="1178">
        <v>559</v>
      </c>
      <c r="AJ11" s="1178">
        <v>2565</v>
      </c>
      <c r="AK11" s="1178">
        <v>27</v>
      </c>
      <c r="AL11" s="1178">
        <v>3492</v>
      </c>
      <c r="AM11" s="1178">
        <v>32</v>
      </c>
      <c r="AN11" s="1178">
        <v>6</v>
      </c>
      <c r="AO11" s="1178">
        <v>13004</v>
      </c>
      <c r="AP11" s="1179">
        <v>1040</v>
      </c>
      <c r="AQ11" s="920" t="s">
        <v>28</v>
      </c>
      <c r="AR11" s="1178">
        <v>4</v>
      </c>
      <c r="AS11" s="1178">
        <v>209</v>
      </c>
      <c r="AT11" s="1178">
        <v>713</v>
      </c>
      <c r="AU11" s="1178">
        <v>1449</v>
      </c>
      <c r="AV11" s="1178">
        <v>228</v>
      </c>
      <c r="AW11" s="1178">
        <v>120</v>
      </c>
      <c r="AX11" s="1178">
        <v>36</v>
      </c>
      <c r="AY11" s="1178">
        <v>4</v>
      </c>
      <c r="AZ11" s="1178">
        <v>11</v>
      </c>
      <c r="BA11" s="1178">
        <v>20</v>
      </c>
      <c r="BB11" s="1178">
        <v>72</v>
      </c>
      <c r="BC11" s="1178">
        <v>17</v>
      </c>
      <c r="BD11" s="1178">
        <v>701</v>
      </c>
      <c r="BE11" s="920" t="s">
        <v>28</v>
      </c>
      <c r="BF11" s="1178">
        <v>53</v>
      </c>
      <c r="BG11" s="1178">
        <v>36</v>
      </c>
      <c r="BH11" s="1178">
        <v>2078</v>
      </c>
      <c r="BI11" s="1178">
        <v>104</v>
      </c>
      <c r="BJ11" s="1178">
        <v>37</v>
      </c>
      <c r="BK11" s="1178">
        <v>896</v>
      </c>
      <c r="BL11" s="1178">
        <v>74</v>
      </c>
      <c r="BM11" s="1178">
        <v>56</v>
      </c>
      <c r="BN11" s="1178">
        <v>95</v>
      </c>
      <c r="BO11" s="1178">
        <v>2658</v>
      </c>
      <c r="BP11" s="1178">
        <v>10906</v>
      </c>
      <c r="BQ11" s="1178">
        <v>4551</v>
      </c>
      <c r="BR11" s="1178">
        <v>1767</v>
      </c>
      <c r="BS11" s="920" t="s">
        <v>28</v>
      </c>
      <c r="BT11" s="1178">
        <v>1539</v>
      </c>
      <c r="BU11" s="1178">
        <v>7884</v>
      </c>
      <c r="BV11" s="1178">
        <v>16</v>
      </c>
      <c r="BW11" s="1178">
        <v>109</v>
      </c>
      <c r="BX11" s="1178">
        <v>372</v>
      </c>
      <c r="BY11" s="1178">
        <v>11</v>
      </c>
      <c r="BZ11" s="1178">
        <v>69</v>
      </c>
      <c r="CA11" s="1178">
        <v>113</v>
      </c>
      <c r="CB11" s="1178">
        <v>3324</v>
      </c>
      <c r="CC11" s="1178">
        <v>6670</v>
      </c>
      <c r="CD11" s="1178">
        <v>602</v>
      </c>
      <c r="CE11" s="1178">
        <v>9229</v>
      </c>
      <c r="CF11" s="1178">
        <v>1828</v>
      </c>
      <c r="CG11" s="920" t="s">
        <v>28</v>
      </c>
      <c r="CH11" s="1178">
        <v>46</v>
      </c>
      <c r="CI11" s="1178">
        <v>5273</v>
      </c>
      <c r="CJ11" s="1178">
        <v>285</v>
      </c>
      <c r="CK11" s="1178">
        <v>64530</v>
      </c>
      <c r="CL11" s="1178">
        <v>2865</v>
      </c>
      <c r="CM11" s="1178">
        <v>1277</v>
      </c>
      <c r="CN11" s="1178">
        <v>36</v>
      </c>
      <c r="CO11" s="1178"/>
      <c r="CP11" s="1178"/>
      <c r="CQ11" s="1178"/>
      <c r="CR11" s="1178"/>
      <c r="CS11" s="1178"/>
      <c r="CT11" s="1178"/>
    </row>
    <row r="12" spans="1:98" ht="5.0999999999999996" customHeight="1" thickBot="1" x14ac:dyDescent="0.3">
      <c r="A12" s="1010"/>
      <c r="B12" s="1180"/>
      <c r="C12" s="1180"/>
      <c r="D12" s="1180"/>
      <c r="E12" s="1180"/>
      <c r="F12" s="1180"/>
      <c r="G12" s="1180"/>
      <c r="H12" s="1180"/>
      <c r="I12" s="1180"/>
      <c r="J12" s="1180"/>
      <c r="K12" s="1180"/>
      <c r="L12" s="1180"/>
      <c r="M12" s="1180"/>
      <c r="N12" s="1180"/>
      <c r="O12" s="1010"/>
      <c r="P12" s="1180"/>
      <c r="Q12" s="1180"/>
      <c r="R12" s="1180"/>
      <c r="S12" s="1180"/>
      <c r="T12" s="1180"/>
      <c r="U12" s="1180"/>
      <c r="V12" s="1180"/>
      <c r="W12" s="1180"/>
      <c r="X12" s="1180"/>
      <c r="Y12" s="1180"/>
      <c r="Z12" s="1180"/>
      <c r="AA12" s="1180"/>
      <c r="AB12" s="1180"/>
      <c r="AC12" s="1010"/>
      <c r="AD12" s="1180"/>
      <c r="AE12" s="1180"/>
      <c r="AF12" s="1180"/>
      <c r="AG12" s="1180"/>
      <c r="AH12" s="1180"/>
      <c r="AI12" s="1180"/>
      <c r="AJ12" s="1180"/>
      <c r="AK12" s="1180"/>
      <c r="AL12" s="1180"/>
      <c r="AM12" s="1180"/>
      <c r="AN12" s="1180"/>
      <c r="AO12" s="1180"/>
      <c r="AP12" s="1181"/>
      <c r="AQ12" s="1010"/>
      <c r="AR12" s="1180"/>
      <c r="AS12" s="1180"/>
      <c r="AT12" s="1180"/>
      <c r="AU12" s="1180"/>
      <c r="AV12" s="1180"/>
      <c r="AW12" s="1180"/>
      <c r="AX12" s="1180"/>
      <c r="AY12" s="1180"/>
      <c r="AZ12" s="1180"/>
      <c r="BA12" s="1180"/>
      <c r="BB12" s="1180"/>
      <c r="BC12" s="1180"/>
      <c r="BD12" s="1180"/>
      <c r="BE12" s="1010"/>
      <c r="BF12" s="1180"/>
      <c r="BG12" s="1180"/>
      <c r="BH12" s="1180"/>
      <c r="BI12" s="1180"/>
      <c r="BJ12" s="1180"/>
      <c r="BK12" s="1180"/>
      <c r="BL12" s="1180"/>
      <c r="BM12" s="1180"/>
      <c r="BN12" s="1180"/>
      <c r="BO12" s="1180"/>
      <c r="BP12" s="1180"/>
      <c r="BQ12" s="1180"/>
      <c r="BR12" s="1180"/>
      <c r="BS12" s="1010"/>
      <c r="BT12" s="1180"/>
      <c r="BU12" s="1180"/>
      <c r="BV12" s="1180"/>
      <c r="BW12" s="1180"/>
      <c r="BX12" s="1180"/>
      <c r="BY12" s="1180"/>
      <c r="BZ12" s="1180"/>
      <c r="CA12" s="1180"/>
      <c r="CB12" s="1180"/>
      <c r="CC12" s="1180"/>
      <c r="CD12" s="1180"/>
      <c r="CE12" s="1180"/>
      <c r="CF12" s="1180"/>
      <c r="CG12" s="1010"/>
      <c r="CH12" s="1180"/>
      <c r="CI12" s="1180"/>
      <c r="CJ12" s="1180"/>
      <c r="CK12" s="1180"/>
      <c r="CL12" s="1180"/>
      <c r="CM12" s="1180"/>
      <c r="CN12" s="1180"/>
      <c r="CO12" s="1180"/>
      <c r="CP12" s="1180"/>
      <c r="CQ12" s="1180"/>
      <c r="CR12" s="1180"/>
      <c r="CS12" s="1180"/>
      <c r="CT12" s="1180"/>
    </row>
    <row r="13" spans="1:98" ht="20.100000000000001" customHeight="1" thickBot="1" x14ac:dyDescent="0.3">
      <c r="A13" s="920" t="s">
        <v>29</v>
      </c>
      <c r="B13" s="1178">
        <v>213</v>
      </c>
      <c r="C13" s="1178">
        <v>96</v>
      </c>
      <c r="D13" s="1178">
        <v>14</v>
      </c>
      <c r="E13" s="1178">
        <v>103</v>
      </c>
      <c r="F13" s="1178">
        <v>27</v>
      </c>
      <c r="G13" s="1178">
        <v>13725</v>
      </c>
      <c r="H13" s="1178">
        <v>24</v>
      </c>
      <c r="I13" s="1178">
        <v>19266</v>
      </c>
      <c r="J13" s="1178">
        <v>608</v>
      </c>
      <c r="K13" s="1178">
        <v>11</v>
      </c>
      <c r="L13" s="1178">
        <v>2</v>
      </c>
      <c r="M13" s="1178">
        <v>292</v>
      </c>
      <c r="N13" s="1178">
        <v>480</v>
      </c>
      <c r="O13" s="920" t="s">
        <v>29</v>
      </c>
      <c r="P13" s="1178">
        <v>3729</v>
      </c>
      <c r="Q13" s="1178">
        <v>1324</v>
      </c>
      <c r="R13" s="1178">
        <v>79</v>
      </c>
      <c r="S13" s="1178">
        <v>19</v>
      </c>
      <c r="T13" s="1178">
        <v>27</v>
      </c>
      <c r="U13" s="1178">
        <v>300</v>
      </c>
      <c r="V13" s="1178">
        <v>28456</v>
      </c>
      <c r="W13" s="1178">
        <v>76</v>
      </c>
      <c r="X13" s="1178">
        <v>71</v>
      </c>
      <c r="Y13" s="1178">
        <v>209</v>
      </c>
      <c r="Z13" s="1178">
        <v>142</v>
      </c>
      <c r="AA13" s="1178">
        <v>1403</v>
      </c>
      <c r="AB13" s="1178">
        <v>47</v>
      </c>
      <c r="AC13" s="920" t="s">
        <v>29</v>
      </c>
      <c r="AD13" s="1178">
        <v>3729</v>
      </c>
      <c r="AE13" s="1178">
        <v>12980</v>
      </c>
      <c r="AF13" s="1178">
        <v>131</v>
      </c>
      <c r="AG13" s="1178">
        <v>161</v>
      </c>
      <c r="AH13" s="1178">
        <v>22</v>
      </c>
      <c r="AI13" s="1178">
        <v>569</v>
      </c>
      <c r="AJ13" s="1178">
        <v>2566</v>
      </c>
      <c r="AK13" s="1178">
        <v>27</v>
      </c>
      <c r="AL13" s="1178">
        <v>3520</v>
      </c>
      <c r="AM13" s="1178">
        <v>32</v>
      </c>
      <c r="AN13" s="1178">
        <v>6</v>
      </c>
      <c r="AO13" s="1178">
        <v>12996</v>
      </c>
      <c r="AP13" s="1179">
        <v>1035</v>
      </c>
      <c r="AQ13" s="920" t="s">
        <v>29</v>
      </c>
      <c r="AR13" s="1178">
        <v>5</v>
      </c>
      <c r="AS13" s="1178">
        <v>207</v>
      </c>
      <c r="AT13" s="1178">
        <v>723</v>
      </c>
      <c r="AU13" s="1178">
        <v>1454</v>
      </c>
      <c r="AV13" s="1178">
        <v>232</v>
      </c>
      <c r="AW13" s="1178">
        <v>119</v>
      </c>
      <c r="AX13" s="1178">
        <v>36</v>
      </c>
      <c r="AY13" s="1178">
        <v>5</v>
      </c>
      <c r="AZ13" s="1178">
        <v>11</v>
      </c>
      <c r="BA13" s="1178">
        <v>20</v>
      </c>
      <c r="BB13" s="1178">
        <v>74</v>
      </c>
      <c r="BC13" s="1178">
        <v>18</v>
      </c>
      <c r="BD13" s="1178">
        <v>694</v>
      </c>
      <c r="BE13" s="920" t="s">
        <v>29</v>
      </c>
      <c r="BF13" s="1178">
        <v>52</v>
      </c>
      <c r="BG13" s="1178">
        <v>36</v>
      </c>
      <c r="BH13" s="1178">
        <v>2077</v>
      </c>
      <c r="BI13" s="1178">
        <v>108</v>
      </c>
      <c r="BJ13" s="1178">
        <v>38</v>
      </c>
      <c r="BK13" s="1178">
        <v>908</v>
      </c>
      <c r="BL13" s="1178">
        <v>71</v>
      </c>
      <c r="BM13" s="1178">
        <v>55</v>
      </c>
      <c r="BN13" s="1178">
        <v>94</v>
      </c>
      <c r="BO13" s="1178">
        <v>2663</v>
      </c>
      <c r="BP13" s="1178">
        <v>10861</v>
      </c>
      <c r="BQ13" s="1178">
        <v>4542</v>
      </c>
      <c r="BR13" s="1178">
        <v>1784</v>
      </c>
      <c r="BS13" s="920" t="s">
        <v>29</v>
      </c>
      <c r="BT13" s="1178">
        <v>1546</v>
      </c>
      <c r="BU13" s="1178">
        <v>7890</v>
      </c>
      <c r="BV13" s="1178">
        <v>15</v>
      </c>
      <c r="BW13" s="1178">
        <v>108</v>
      </c>
      <c r="BX13" s="1178">
        <v>376</v>
      </c>
      <c r="BY13" s="1178">
        <v>12</v>
      </c>
      <c r="BZ13" s="1178">
        <v>71</v>
      </c>
      <c r="CA13" s="1178">
        <v>116</v>
      </c>
      <c r="CB13" s="1178">
        <v>3376</v>
      </c>
      <c r="CC13" s="1178">
        <v>6700</v>
      </c>
      <c r="CD13" s="1178">
        <v>597</v>
      </c>
      <c r="CE13" s="1178">
        <v>9223</v>
      </c>
      <c r="CF13" s="1178">
        <v>1836</v>
      </c>
      <c r="CG13" s="920" t="s">
        <v>29</v>
      </c>
      <c r="CH13" s="1178">
        <v>49</v>
      </c>
      <c r="CI13" s="1178">
        <v>5281</v>
      </c>
      <c r="CJ13" s="1178">
        <v>189</v>
      </c>
      <c r="CK13" s="1178">
        <v>64485</v>
      </c>
      <c r="CL13" s="1178">
        <v>2887</v>
      </c>
      <c r="CM13" s="1178">
        <v>1282</v>
      </c>
      <c r="CN13" s="1178">
        <v>37</v>
      </c>
      <c r="CO13" s="1178"/>
      <c r="CP13" s="1178"/>
      <c r="CQ13" s="1178"/>
      <c r="CR13" s="1178"/>
      <c r="CS13" s="1178"/>
      <c r="CT13" s="1178"/>
    </row>
    <row r="14" spans="1:98" ht="5.0999999999999996" customHeight="1" thickBot="1" x14ac:dyDescent="0.3">
      <c r="A14" s="1010"/>
      <c r="B14" s="1180"/>
      <c r="C14" s="1180"/>
      <c r="D14" s="1180"/>
      <c r="E14" s="1180"/>
      <c r="F14" s="1180"/>
      <c r="G14" s="1180"/>
      <c r="H14" s="1180"/>
      <c r="I14" s="1180"/>
      <c r="J14" s="1180"/>
      <c r="K14" s="1180"/>
      <c r="L14" s="1180"/>
      <c r="M14" s="1180"/>
      <c r="N14" s="1180"/>
      <c r="O14" s="1010"/>
      <c r="P14" s="1180"/>
      <c r="Q14" s="1180"/>
      <c r="R14" s="1180"/>
      <c r="S14" s="1180"/>
      <c r="T14" s="1180"/>
      <c r="U14" s="1180"/>
      <c r="V14" s="1180"/>
      <c r="W14" s="1180"/>
      <c r="X14" s="1180"/>
      <c r="Y14" s="1180"/>
      <c r="Z14" s="1180"/>
      <c r="AA14" s="1180"/>
      <c r="AB14" s="1180"/>
      <c r="AC14" s="1010"/>
      <c r="AD14" s="1180"/>
      <c r="AE14" s="1180"/>
      <c r="AF14" s="1180"/>
      <c r="AG14" s="1180"/>
      <c r="AH14" s="1180"/>
      <c r="AI14" s="1180"/>
      <c r="AJ14" s="1180"/>
      <c r="AK14" s="1180"/>
      <c r="AL14" s="1180"/>
      <c r="AM14" s="1180"/>
      <c r="AN14" s="1180"/>
      <c r="AO14" s="1180"/>
      <c r="AP14" s="1181"/>
      <c r="AQ14" s="1010"/>
      <c r="AR14" s="1180"/>
      <c r="AS14" s="1180"/>
      <c r="AT14" s="1180"/>
      <c r="AU14" s="1180"/>
      <c r="AV14" s="1180"/>
      <c r="AW14" s="1180"/>
      <c r="AX14" s="1180"/>
      <c r="AY14" s="1180"/>
      <c r="AZ14" s="1180"/>
      <c r="BA14" s="1180"/>
      <c r="BB14" s="1180"/>
      <c r="BC14" s="1180"/>
      <c r="BD14" s="1180"/>
      <c r="BE14" s="1010"/>
      <c r="BF14" s="1180"/>
      <c r="BG14" s="1180"/>
      <c r="BH14" s="1180"/>
      <c r="BI14" s="1180"/>
      <c r="BJ14" s="1180"/>
      <c r="BK14" s="1180"/>
      <c r="BL14" s="1180"/>
      <c r="BM14" s="1180"/>
      <c r="BN14" s="1180"/>
      <c r="BO14" s="1180"/>
      <c r="BP14" s="1180"/>
      <c r="BQ14" s="1180"/>
      <c r="BR14" s="1180"/>
      <c r="BS14" s="1010"/>
      <c r="BT14" s="1180"/>
      <c r="BU14" s="1180"/>
      <c r="BV14" s="1180"/>
      <c r="BW14" s="1180"/>
      <c r="BX14" s="1180"/>
      <c r="BY14" s="1180"/>
      <c r="BZ14" s="1180"/>
      <c r="CA14" s="1180"/>
      <c r="CB14" s="1180"/>
      <c r="CC14" s="1180"/>
      <c r="CD14" s="1180"/>
      <c r="CE14" s="1180"/>
      <c r="CF14" s="1180"/>
      <c r="CG14" s="1010"/>
      <c r="CH14" s="1180"/>
      <c r="CI14" s="1180"/>
      <c r="CJ14" s="1180"/>
      <c r="CK14" s="1180"/>
      <c r="CL14" s="1180"/>
      <c r="CM14" s="1180"/>
      <c r="CN14" s="1180"/>
      <c r="CO14" s="1180"/>
      <c r="CP14" s="1180"/>
      <c r="CQ14" s="1180"/>
      <c r="CR14" s="1180"/>
      <c r="CS14" s="1180"/>
      <c r="CT14" s="1180"/>
    </row>
    <row r="15" spans="1:98" ht="20.100000000000001" customHeight="1" thickBot="1" x14ac:dyDescent="0.3">
      <c r="A15" s="920" t="s">
        <v>30</v>
      </c>
      <c r="B15" s="1178">
        <v>213</v>
      </c>
      <c r="C15" s="1178">
        <v>98</v>
      </c>
      <c r="D15" s="1178">
        <v>14</v>
      </c>
      <c r="E15" s="1178">
        <v>98</v>
      </c>
      <c r="F15" s="1178">
        <v>27</v>
      </c>
      <c r="G15" s="1178">
        <v>13656</v>
      </c>
      <c r="H15" s="1178">
        <v>23</v>
      </c>
      <c r="I15" s="1178">
        <v>19315</v>
      </c>
      <c r="J15" s="1178">
        <v>604</v>
      </c>
      <c r="K15" s="1178">
        <v>12</v>
      </c>
      <c r="L15" s="1178">
        <v>2</v>
      </c>
      <c r="M15" s="1178">
        <v>298</v>
      </c>
      <c r="N15" s="1178">
        <v>472</v>
      </c>
      <c r="O15" s="920" t="s">
        <v>30</v>
      </c>
      <c r="P15" s="1178">
        <v>3724</v>
      </c>
      <c r="Q15" s="1178">
        <v>1336</v>
      </c>
      <c r="R15" s="1178">
        <v>79</v>
      </c>
      <c r="S15" s="1178">
        <v>19</v>
      </c>
      <c r="T15" s="1178">
        <v>27</v>
      </c>
      <c r="U15" s="1178">
        <v>296</v>
      </c>
      <c r="V15" s="1178">
        <v>28410</v>
      </c>
      <c r="W15" s="1178">
        <v>77</v>
      </c>
      <c r="X15" s="1178">
        <v>73</v>
      </c>
      <c r="Y15" s="1178">
        <v>215</v>
      </c>
      <c r="Z15" s="1178">
        <v>141</v>
      </c>
      <c r="AA15" s="1178">
        <v>1442</v>
      </c>
      <c r="AB15" s="1178">
        <v>50</v>
      </c>
      <c r="AC15" s="920" t="s">
        <v>30</v>
      </c>
      <c r="AD15" s="1178">
        <v>3713</v>
      </c>
      <c r="AE15" s="1178">
        <v>12944</v>
      </c>
      <c r="AF15" s="1178">
        <v>131</v>
      </c>
      <c r="AG15" s="1178">
        <v>160</v>
      </c>
      <c r="AH15" s="1178">
        <v>22</v>
      </c>
      <c r="AI15" s="1178">
        <v>575</v>
      </c>
      <c r="AJ15" s="1178">
        <v>2560</v>
      </c>
      <c r="AK15" s="1178">
        <v>27</v>
      </c>
      <c r="AL15" s="1178">
        <v>3540</v>
      </c>
      <c r="AM15" s="1178">
        <v>32</v>
      </c>
      <c r="AN15" s="1178">
        <v>6</v>
      </c>
      <c r="AO15" s="1178">
        <v>12989</v>
      </c>
      <c r="AP15" s="1179">
        <v>1033</v>
      </c>
      <c r="AQ15" s="920" t="s">
        <v>30</v>
      </c>
      <c r="AR15" s="1178">
        <v>5</v>
      </c>
      <c r="AS15" s="1178">
        <v>214</v>
      </c>
      <c r="AT15" s="1178">
        <v>721</v>
      </c>
      <c r="AU15" s="1178">
        <v>1442</v>
      </c>
      <c r="AV15" s="1178">
        <v>232</v>
      </c>
      <c r="AW15" s="1178">
        <v>121</v>
      </c>
      <c r="AX15" s="1178">
        <v>38</v>
      </c>
      <c r="AY15" s="1178">
        <v>5</v>
      </c>
      <c r="AZ15" s="1178">
        <v>13</v>
      </c>
      <c r="BA15" s="1178">
        <v>21</v>
      </c>
      <c r="BB15" s="1178">
        <v>74</v>
      </c>
      <c r="BC15" s="1178">
        <v>18</v>
      </c>
      <c r="BD15" s="1178">
        <v>690</v>
      </c>
      <c r="BE15" s="920" t="s">
        <v>30</v>
      </c>
      <c r="BF15" s="1178">
        <v>53</v>
      </c>
      <c r="BG15" s="1178">
        <v>35</v>
      </c>
      <c r="BH15" s="1178">
        <v>2070</v>
      </c>
      <c r="BI15" s="1178">
        <v>111</v>
      </c>
      <c r="BJ15" s="1178">
        <v>40</v>
      </c>
      <c r="BK15" s="1178">
        <v>909</v>
      </c>
      <c r="BL15" s="1178">
        <v>70</v>
      </c>
      <c r="BM15" s="1178">
        <v>55</v>
      </c>
      <c r="BN15" s="1178">
        <v>94</v>
      </c>
      <c r="BO15" s="1178">
        <v>2658</v>
      </c>
      <c r="BP15" s="1178">
        <v>10772</v>
      </c>
      <c r="BQ15" s="1178">
        <v>4569</v>
      </c>
      <c r="BR15" s="1178">
        <v>1787</v>
      </c>
      <c r="BS15" s="920" t="s">
        <v>30</v>
      </c>
      <c r="BT15" s="1178">
        <v>1544</v>
      </c>
      <c r="BU15" s="1178">
        <v>7876</v>
      </c>
      <c r="BV15" s="1178">
        <v>15</v>
      </c>
      <c r="BW15" s="1178">
        <v>108</v>
      </c>
      <c r="BX15" s="1178">
        <v>374</v>
      </c>
      <c r="BY15" s="1178">
        <v>12</v>
      </c>
      <c r="BZ15" s="1178">
        <v>73</v>
      </c>
      <c r="CA15" s="1178">
        <v>115</v>
      </c>
      <c r="CB15" s="1178">
        <v>3397</v>
      </c>
      <c r="CC15" s="1178">
        <v>6684</v>
      </c>
      <c r="CD15" s="1178">
        <v>588</v>
      </c>
      <c r="CE15" s="1178">
        <v>9339</v>
      </c>
      <c r="CF15" s="1178">
        <v>1829</v>
      </c>
      <c r="CG15" s="920" t="s">
        <v>30</v>
      </c>
      <c r="CH15" s="1178">
        <v>55</v>
      </c>
      <c r="CI15" s="1178">
        <v>5286</v>
      </c>
      <c r="CJ15" s="1178">
        <v>290</v>
      </c>
      <c r="CK15" s="1178">
        <v>64314</v>
      </c>
      <c r="CL15" s="1178">
        <v>2925</v>
      </c>
      <c r="CM15" s="1178">
        <v>1275</v>
      </c>
      <c r="CN15" s="1178">
        <v>37</v>
      </c>
      <c r="CO15" s="1178"/>
      <c r="CP15" s="1178"/>
      <c r="CQ15" s="1178"/>
      <c r="CR15" s="1178"/>
      <c r="CS15" s="1178"/>
      <c r="CT15" s="1178"/>
    </row>
    <row r="16" spans="1:98" ht="5.0999999999999996" customHeight="1" thickBot="1" x14ac:dyDescent="0.3">
      <c r="A16" s="1010"/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010"/>
      <c r="P16" s="1180"/>
      <c r="Q16" s="1180"/>
      <c r="R16" s="1180"/>
      <c r="S16" s="1180"/>
      <c r="T16" s="1180"/>
      <c r="U16" s="1180"/>
      <c r="V16" s="1180"/>
      <c r="W16" s="1180"/>
      <c r="X16" s="1180"/>
      <c r="Y16" s="1180"/>
      <c r="Z16" s="1180"/>
      <c r="AA16" s="1180"/>
      <c r="AB16" s="1180"/>
      <c r="AC16" s="1010"/>
      <c r="AD16" s="1180"/>
      <c r="AE16" s="1180"/>
      <c r="AF16" s="1180"/>
      <c r="AG16" s="1180"/>
      <c r="AH16" s="1180"/>
      <c r="AI16" s="1180"/>
      <c r="AJ16" s="1180"/>
      <c r="AK16" s="1180"/>
      <c r="AL16" s="1180"/>
      <c r="AM16" s="1180"/>
      <c r="AN16" s="1180"/>
      <c r="AO16" s="1180"/>
      <c r="AP16" s="1181"/>
      <c r="AQ16" s="1010"/>
      <c r="AR16" s="1180"/>
      <c r="AS16" s="1180"/>
      <c r="AT16" s="1180"/>
      <c r="AU16" s="1180"/>
      <c r="AV16" s="1180"/>
      <c r="AW16" s="1180"/>
      <c r="AX16" s="1180"/>
      <c r="AY16" s="1180"/>
      <c r="AZ16" s="1180"/>
      <c r="BA16" s="1180"/>
      <c r="BB16" s="1180"/>
      <c r="BC16" s="1180"/>
      <c r="BD16" s="1180"/>
      <c r="BE16" s="1010"/>
      <c r="BF16" s="1180"/>
      <c r="BG16" s="1180"/>
      <c r="BH16" s="1180"/>
      <c r="BI16" s="1180"/>
      <c r="BJ16" s="1180"/>
      <c r="BK16" s="1180"/>
      <c r="BL16" s="1180"/>
      <c r="BM16" s="1180"/>
      <c r="BN16" s="1180"/>
      <c r="BO16" s="1180"/>
      <c r="BP16" s="1180"/>
      <c r="BQ16" s="1180"/>
      <c r="BR16" s="1180"/>
      <c r="BS16" s="1010"/>
      <c r="BT16" s="1180"/>
      <c r="BU16" s="1180"/>
      <c r="BV16" s="1180"/>
      <c r="BW16" s="1180"/>
      <c r="BX16" s="1180"/>
      <c r="BY16" s="1180"/>
      <c r="BZ16" s="1180"/>
      <c r="CA16" s="1180"/>
      <c r="CB16" s="1180"/>
      <c r="CC16" s="1180"/>
      <c r="CD16" s="1180"/>
      <c r="CE16" s="1180"/>
      <c r="CF16" s="1180"/>
      <c r="CG16" s="1010"/>
      <c r="CH16" s="1180"/>
      <c r="CI16" s="1180"/>
      <c r="CJ16" s="1180"/>
      <c r="CK16" s="1180"/>
      <c r="CL16" s="1180"/>
      <c r="CM16" s="1180"/>
      <c r="CN16" s="1180"/>
      <c r="CO16" s="1180"/>
      <c r="CP16" s="1180"/>
      <c r="CQ16" s="1180"/>
      <c r="CR16" s="1180"/>
      <c r="CS16" s="1180"/>
      <c r="CT16" s="1180"/>
    </row>
    <row r="17" spans="1:98" ht="20.100000000000001" customHeight="1" thickBot="1" x14ac:dyDescent="0.3">
      <c r="A17" s="920" t="s">
        <v>31</v>
      </c>
      <c r="B17" s="1178">
        <v>217</v>
      </c>
      <c r="C17" s="1178">
        <v>98</v>
      </c>
      <c r="D17" s="1178">
        <v>14</v>
      </c>
      <c r="E17" s="1178">
        <v>97</v>
      </c>
      <c r="F17" s="1178">
        <v>25</v>
      </c>
      <c r="G17" s="1178">
        <v>13671</v>
      </c>
      <c r="H17" s="1178">
        <v>23</v>
      </c>
      <c r="I17" s="1178">
        <v>19363</v>
      </c>
      <c r="J17" s="1178">
        <v>598</v>
      </c>
      <c r="K17" s="1178">
        <v>12</v>
      </c>
      <c r="L17" s="1178">
        <v>2</v>
      </c>
      <c r="M17" s="1178">
        <v>295</v>
      </c>
      <c r="N17" s="1178">
        <v>472</v>
      </c>
      <c r="O17" s="920" t="s">
        <v>31</v>
      </c>
      <c r="P17" s="1178">
        <v>3721</v>
      </c>
      <c r="Q17" s="1178">
        <v>1338</v>
      </c>
      <c r="R17" s="1178">
        <v>79</v>
      </c>
      <c r="S17" s="1178">
        <v>19</v>
      </c>
      <c r="T17" s="1178">
        <v>28</v>
      </c>
      <c r="U17" s="1178">
        <v>293</v>
      </c>
      <c r="V17" s="1178">
        <v>28325</v>
      </c>
      <c r="W17" s="1178">
        <v>77</v>
      </c>
      <c r="X17" s="1178">
        <v>74</v>
      </c>
      <c r="Y17" s="1178">
        <v>217</v>
      </c>
      <c r="Z17" s="1178">
        <v>141</v>
      </c>
      <c r="AA17" s="1178">
        <v>1473</v>
      </c>
      <c r="AB17" s="1178">
        <v>51</v>
      </c>
      <c r="AC17" s="920" t="s">
        <v>31</v>
      </c>
      <c r="AD17" s="1178">
        <v>3697</v>
      </c>
      <c r="AE17" s="1178">
        <v>12994</v>
      </c>
      <c r="AF17" s="1178">
        <v>130</v>
      </c>
      <c r="AG17" s="1178">
        <v>162</v>
      </c>
      <c r="AH17" s="1178">
        <v>22</v>
      </c>
      <c r="AI17" s="1178">
        <v>579</v>
      </c>
      <c r="AJ17" s="1178">
        <v>2557</v>
      </c>
      <c r="AK17" s="1178">
        <v>26</v>
      </c>
      <c r="AL17" s="1178">
        <v>3561</v>
      </c>
      <c r="AM17" s="1178">
        <v>32</v>
      </c>
      <c r="AN17" s="1178">
        <v>6</v>
      </c>
      <c r="AO17" s="1178">
        <v>13025</v>
      </c>
      <c r="AP17" s="1179">
        <v>1031</v>
      </c>
      <c r="AQ17" s="920" t="s">
        <v>31</v>
      </c>
      <c r="AR17" s="1178">
        <v>4</v>
      </c>
      <c r="AS17" s="1178">
        <v>221</v>
      </c>
      <c r="AT17" s="1178">
        <v>722</v>
      </c>
      <c r="AU17" s="1178">
        <v>1452</v>
      </c>
      <c r="AV17" s="1178">
        <v>238</v>
      </c>
      <c r="AW17" s="1178">
        <v>120</v>
      </c>
      <c r="AX17" s="1178">
        <v>39</v>
      </c>
      <c r="AY17" s="1178">
        <v>5</v>
      </c>
      <c r="AZ17" s="1178">
        <v>13</v>
      </c>
      <c r="BA17" s="1178">
        <v>19</v>
      </c>
      <c r="BB17" s="1178">
        <v>74</v>
      </c>
      <c r="BC17" s="1178">
        <v>18</v>
      </c>
      <c r="BD17" s="1178">
        <v>688</v>
      </c>
      <c r="BE17" s="920" t="s">
        <v>31</v>
      </c>
      <c r="BF17" s="1178">
        <v>53</v>
      </c>
      <c r="BG17" s="1178">
        <v>35</v>
      </c>
      <c r="BH17" s="1178">
        <v>2071</v>
      </c>
      <c r="BI17" s="1178">
        <v>115</v>
      </c>
      <c r="BJ17" s="1178">
        <v>38</v>
      </c>
      <c r="BK17" s="1178">
        <v>913</v>
      </c>
      <c r="BL17" s="1178">
        <v>69</v>
      </c>
      <c r="BM17" s="1178">
        <v>55</v>
      </c>
      <c r="BN17" s="1178">
        <v>94</v>
      </c>
      <c r="BO17" s="1178">
        <v>2660</v>
      </c>
      <c r="BP17" s="1178">
        <v>10696</v>
      </c>
      <c r="BQ17" s="1178">
        <v>4564</v>
      </c>
      <c r="BR17" s="1178">
        <v>1787</v>
      </c>
      <c r="BS17" s="920" t="s">
        <v>31</v>
      </c>
      <c r="BT17" s="1178">
        <v>1536</v>
      </c>
      <c r="BU17" s="1178">
        <v>8086</v>
      </c>
      <c r="BV17" s="1178">
        <v>15</v>
      </c>
      <c r="BW17" s="1178">
        <v>108</v>
      </c>
      <c r="BX17" s="1178">
        <v>371</v>
      </c>
      <c r="BY17" s="1178">
        <v>12</v>
      </c>
      <c r="BZ17" s="1178">
        <v>73</v>
      </c>
      <c r="CA17" s="1178">
        <v>116</v>
      </c>
      <c r="CB17" s="1178">
        <v>3412</v>
      </c>
      <c r="CC17" s="1178">
        <v>6711</v>
      </c>
      <c r="CD17" s="1178">
        <v>574</v>
      </c>
      <c r="CE17" s="1178">
        <v>9687</v>
      </c>
      <c r="CF17" s="1178">
        <v>1848</v>
      </c>
      <c r="CG17" s="920" t="s">
        <v>31</v>
      </c>
      <c r="CH17" s="1178">
        <v>73</v>
      </c>
      <c r="CI17" s="1178">
        <v>5284</v>
      </c>
      <c r="CJ17" s="1178">
        <v>295</v>
      </c>
      <c r="CK17" s="1178">
        <v>64273</v>
      </c>
      <c r="CL17" s="1178">
        <v>2942</v>
      </c>
      <c r="CM17" s="1178">
        <v>1270</v>
      </c>
      <c r="CN17" s="1178">
        <v>37</v>
      </c>
      <c r="CO17" s="1178"/>
      <c r="CP17" s="1178"/>
      <c r="CQ17" s="1178"/>
      <c r="CR17" s="1178"/>
      <c r="CS17" s="1178"/>
      <c r="CT17" s="1178"/>
    </row>
    <row r="18" spans="1:98" ht="5.0999999999999996" customHeight="1" thickBot="1" x14ac:dyDescent="0.3">
      <c r="A18" s="1010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010"/>
      <c r="P18" s="1180"/>
      <c r="Q18" s="1180"/>
      <c r="R18" s="1180"/>
      <c r="S18" s="1180"/>
      <c r="T18" s="1180"/>
      <c r="U18" s="1180"/>
      <c r="V18" s="1180"/>
      <c r="W18" s="1180"/>
      <c r="X18" s="1180"/>
      <c r="Y18" s="1180"/>
      <c r="Z18" s="1180"/>
      <c r="AA18" s="1180"/>
      <c r="AB18" s="1180"/>
      <c r="AC18" s="1010"/>
      <c r="AD18" s="1180"/>
      <c r="AE18" s="1180"/>
      <c r="AF18" s="1180"/>
      <c r="AG18" s="1180"/>
      <c r="AH18" s="1180"/>
      <c r="AI18" s="1180"/>
      <c r="AJ18" s="1180"/>
      <c r="AK18" s="1180"/>
      <c r="AL18" s="1180"/>
      <c r="AM18" s="1180"/>
      <c r="AN18" s="1180"/>
      <c r="AO18" s="1180"/>
      <c r="AP18" s="1181"/>
      <c r="AQ18" s="1010"/>
      <c r="AR18" s="1180"/>
      <c r="AS18" s="1180"/>
      <c r="AT18" s="1180"/>
      <c r="AU18" s="1180"/>
      <c r="AV18" s="1180"/>
      <c r="AW18" s="1180"/>
      <c r="AX18" s="1180"/>
      <c r="AY18" s="1180"/>
      <c r="AZ18" s="1180"/>
      <c r="BA18" s="1180"/>
      <c r="BB18" s="1180"/>
      <c r="BC18" s="1180"/>
      <c r="BD18" s="1180"/>
      <c r="BE18" s="1010"/>
      <c r="BF18" s="1180"/>
      <c r="BG18" s="1180"/>
      <c r="BH18" s="1180"/>
      <c r="BI18" s="1180"/>
      <c r="BJ18" s="1180"/>
      <c r="BK18" s="1180"/>
      <c r="BL18" s="1180"/>
      <c r="BM18" s="1180"/>
      <c r="BN18" s="1180"/>
      <c r="BO18" s="1180"/>
      <c r="BP18" s="1180"/>
      <c r="BQ18" s="1180"/>
      <c r="BR18" s="1180"/>
      <c r="BS18" s="1010"/>
      <c r="BT18" s="1180"/>
      <c r="BU18" s="1180"/>
      <c r="BV18" s="1180"/>
      <c r="BW18" s="1180"/>
      <c r="BX18" s="1180"/>
      <c r="BY18" s="1180"/>
      <c r="BZ18" s="1180"/>
      <c r="CA18" s="1180"/>
      <c r="CB18" s="1180"/>
      <c r="CC18" s="1180"/>
      <c r="CD18" s="1180"/>
      <c r="CE18" s="1180"/>
      <c r="CF18" s="1180"/>
      <c r="CG18" s="1010"/>
      <c r="CH18" s="1180"/>
      <c r="CI18" s="1180"/>
      <c r="CJ18" s="1180"/>
      <c r="CK18" s="1180"/>
      <c r="CL18" s="1180"/>
      <c r="CM18" s="1180"/>
      <c r="CN18" s="1180"/>
      <c r="CO18" s="1180"/>
      <c r="CP18" s="1180"/>
      <c r="CQ18" s="1180"/>
      <c r="CR18" s="1180"/>
      <c r="CS18" s="1180"/>
      <c r="CT18" s="1180"/>
    </row>
    <row r="19" spans="1:98" ht="20.100000000000001" customHeight="1" thickBot="1" x14ac:dyDescent="0.3">
      <c r="A19" s="920" t="s">
        <v>32</v>
      </c>
      <c r="B19" s="1178">
        <v>218</v>
      </c>
      <c r="C19" s="1178">
        <v>98</v>
      </c>
      <c r="D19" s="1183">
        <v>14</v>
      </c>
      <c r="E19" s="1178">
        <v>96</v>
      </c>
      <c r="F19" s="1178">
        <v>25</v>
      </c>
      <c r="G19" s="1178">
        <v>13680</v>
      </c>
      <c r="H19" s="1178">
        <v>23</v>
      </c>
      <c r="I19" s="1178">
        <v>19379</v>
      </c>
      <c r="J19" s="1178">
        <v>599</v>
      </c>
      <c r="K19" s="1178">
        <v>12</v>
      </c>
      <c r="L19" s="1178">
        <v>2</v>
      </c>
      <c r="M19" s="1178">
        <v>296</v>
      </c>
      <c r="N19" s="1178">
        <v>471</v>
      </c>
      <c r="O19" s="920" t="s">
        <v>32</v>
      </c>
      <c r="P19" s="1178">
        <v>3730</v>
      </c>
      <c r="Q19" s="1178">
        <v>1336</v>
      </c>
      <c r="R19" s="1183">
        <v>79</v>
      </c>
      <c r="S19" s="1178">
        <v>19</v>
      </c>
      <c r="T19" s="1178">
        <v>27</v>
      </c>
      <c r="U19" s="1178">
        <v>292</v>
      </c>
      <c r="V19" s="1178">
        <v>28317</v>
      </c>
      <c r="W19" s="1178">
        <v>77</v>
      </c>
      <c r="X19" s="1178">
        <v>74</v>
      </c>
      <c r="Y19" s="1178">
        <v>216</v>
      </c>
      <c r="Z19" s="1178">
        <v>140</v>
      </c>
      <c r="AA19" s="1178">
        <v>1481</v>
      </c>
      <c r="AB19" s="1178">
        <v>51</v>
      </c>
      <c r="AC19" s="920" t="s">
        <v>32</v>
      </c>
      <c r="AD19" s="1178">
        <v>3680</v>
      </c>
      <c r="AE19" s="1178">
        <v>13042</v>
      </c>
      <c r="AF19" s="1183">
        <v>129</v>
      </c>
      <c r="AG19" s="1178">
        <v>161</v>
      </c>
      <c r="AH19" s="1178">
        <v>22</v>
      </c>
      <c r="AI19" s="1178">
        <v>582</v>
      </c>
      <c r="AJ19" s="1178">
        <v>2561</v>
      </c>
      <c r="AK19" s="1178">
        <v>26</v>
      </c>
      <c r="AL19" s="1178">
        <v>3570</v>
      </c>
      <c r="AM19" s="1178">
        <v>32</v>
      </c>
      <c r="AN19" s="1178">
        <v>6</v>
      </c>
      <c r="AO19" s="1178">
        <v>13036</v>
      </c>
      <c r="AP19" s="1183">
        <v>1035</v>
      </c>
      <c r="AQ19" s="920" t="s">
        <v>32</v>
      </c>
      <c r="AR19" s="1178">
        <v>4</v>
      </c>
      <c r="AS19" s="1178">
        <v>222</v>
      </c>
      <c r="AT19" s="1183">
        <v>721</v>
      </c>
      <c r="AU19" s="1178">
        <v>1449</v>
      </c>
      <c r="AV19" s="1178">
        <v>235</v>
      </c>
      <c r="AW19" s="1178">
        <v>120</v>
      </c>
      <c r="AX19" s="1178">
        <v>38</v>
      </c>
      <c r="AY19" s="1178">
        <v>5</v>
      </c>
      <c r="AZ19" s="1178">
        <v>13</v>
      </c>
      <c r="BA19" s="1178">
        <v>18</v>
      </c>
      <c r="BB19" s="1178">
        <v>74</v>
      </c>
      <c r="BC19" s="1178">
        <v>18</v>
      </c>
      <c r="BD19" s="1178">
        <v>687</v>
      </c>
      <c r="BE19" s="920" t="s">
        <v>32</v>
      </c>
      <c r="BF19" s="1178">
        <v>53</v>
      </c>
      <c r="BG19" s="1178">
        <v>35</v>
      </c>
      <c r="BH19" s="1183">
        <v>2077</v>
      </c>
      <c r="BI19" s="1178">
        <v>113</v>
      </c>
      <c r="BJ19" s="1178">
        <v>38</v>
      </c>
      <c r="BK19" s="1178">
        <v>909</v>
      </c>
      <c r="BL19" s="1178">
        <v>68</v>
      </c>
      <c r="BM19" s="1178">
        <v>55</v>
      </c>
      <c r="BN19" s="1178">
        <v>94</v>
      </c>
      <c r="BO19" s="1178">
        <v>2666</v>
      </c>
      <c r="BP19" s="1178">
        <v>10702</v>
      </c>
      <c r="BQ19" s="1178">
        <v>4569</v>
      </c>
      <c r="BR19" s="1178">
        <v>1787</v>
      </c>
      <c r="BS19" s="920" t="s">
        <v>32</v>
      </c>
      <c r="BT19" s="1178">
        <v>1541</v>
      </c>
      <c r="BU19" s="1178">
        <v>8211</v>
      </c>
      <c r="BV19" s="1183">
        <v>15</v>
      </c>
      <c r="BW19" s="1178">
        <v>107</v>
      </c>
      <c r="BX19" s="1178">
        <v>370</v>
      </c>
      <c r="BY19" s="1178">
        <v>12</v>
      </c>
      <c r="BZ19" s="1178">
        <v>73</v>
      </c>
      <c r="CA19" s="1178">
        <v>117</v>
      </c>
      <c r="CB19" s="1178">
        <v>3425</v>
      </c>
      <c r="CC19" s="1178">
        <v>6715</v>
      </c>
      <c r="CD19" s="1178">
        <v>577</v>
      </c>
      <c r="CE19" s="1178">
        <v>10147</v>
      </c>
      <c r="CF19" s="1178">
        <v>1848</v>
      </c>
      <c r="CG19" s="920" t="s">
        <v>32</v>
      </c>
      <c r="CH19" s="1178">
        <v>77</v>
      </c>
      <c r="CI19" s="1178">
        <v>5292</v>
      </c>
      <c r="CJ19" s="1178">
        <v>291</v>
      </c>
      <c r="CK19" s="1183">
        <v>64208</v>
      </c>
      <c r="CL19" s="1178">
        <v>2952</v>
      </c>
      <c r="CM19" s="1178">
        <v>1268</v>
      </c>
      <c r="CN19" s="1178">
        <v>37</v>
      </c>
      <c r="CO19" s="1178"/>
      <c r="CP19" s="1178"/>
      <c r="CQ19" s="1183"/>
      <c r="CR19" s="1178"/>
      <c r="CS19" s="1178"/>
      <c r="CT19" s="1178"/>
    </row>
    <row r="20" spans="1:98" ht="5.0999999999999996" customHeight="1" thickBot="1" x14ac:dyDescent="0.3">
      <c r="A20" s="1010"/>
      <c r="B20" s="1180"/>
      <c r="C20" s="1180"/>
      <c r="D20" s="1180"/>
      <c r="E20" s="1180"/>
      <c r="F20" s="1180"/>
      <c r="G20" s="1180"/>
      <c r="H20" s="1180"/>
      <c r="I20" s="1180"/>
      <c r="J20" s="1180"/>
      <c r="K20" s="1180"/>
      <c r="L20" s="1180"/>
      <c r="M20" s="1180"/>
      <c r="N20" s="1180"/>
      <c r="O20" s="1010"/>
      <c r="P20" s="1180"/>
      <c r="Q20" s="1180"/>
      <c r="R20" s="1180"/>
      <c r="S20" s="1180"/>
      <c r="T20" s="1180"/>
      <c r="U20" s="1180"/>
      <c r="V20" s="1180"/>
      <c r="W20" s="1180"/>
      <c r="X20" s="1180"/>
      <c r="Y20" s="1180"/>
      <c r="Z20" s="1180"/>
      <c r="AA20" s="1180"/>
      <c r="AB20" s="1180"/>
      <c r="AC20" s="1010"/>
      <c r="AD20" s="1180"/>
      <c r="AE20" s="1180"/>
      <c r="AF20" s="1180"/>
      <c r="AG20" s="1180"/>
      <c r="AH20" s="1180"/>
      <c r="AI20" s="1180"/>
      <c r="AJ20" s="1180"/>
      <c r="AK20" s="1180"/>
      <c r="AL20" s="1180"/>
      <c r="AM20" s="1180"/>
      <c r="AN20" s="1180"/>
      <c r="AO20" s="1180"/>
      <c r="AP20" s="1184"/>
      <c r="AQ20" s="1010"/>
      <c r="AR20" s="1180"/>
      <c r="AS20" s="1180"/>
      <c r="AT20" s="1180"/>
      <c r="AU20" s="1180"/>
      <c r="AV20" s="1180"/>
      <c r="AW20" s="1180"/>
      <c r="AX20" s="1180"/>
      <c r="AY20" s="1180"/>
      <c r="AZ20" s="1180"/>
      <c r="BA20" s="1180"/>
      <c r="BB20" s="1180"/>
      <c r="BC20" s="1180"/>
      <c r="BD20" s="1180"/>
      <c r="BE20" s="1010"/>
      <c r="BF20" s="1180"/>
      <c r="BG20" s="1180"/>
      <c r="BH20" s="1180"/>
      <c r="BI20" s="1180"/>
      <c r="BJ20" s="1180"/>
      <c r="BK20" s="1180"/>
      <c r="BL20" s="1180"/>
      <c r="BM20" s="1180"/>
      <c r="BN20" s="1180"/>
      <c r="BO20" s="1180"/>
      <c r="BP20" s="1180"/>
      <c r="BQ20" s="1180"/>
      <c r="BR20" s="1180"/>
      <c r="BS20" s="1010"/>
      <c r="BT20" s="1180"/>
      <c r="BU20" s="1180"/>
      <c r="BV20" s="1180"/>
      <c r="BW20" s="1180"/>
      <c r="BX20" s="1180"/>
      <c r="BY20" s="1180"/>
      <c r="BZ20" s="1180"/>
      <c r="CA20" s="1180"/>
      <c r="CB20" s="1180"/>
      <c r="CC20" s="1180"/>
      <c r="CD20" s="1180"/>
      <c r="CE20" s="1180"/>
      <c r="CF20" s="1180"/>
      <c r="CG20" s="1010"/>
      <c r="CH20" s="1180"/>
      <c r="CI20" s="1180"/>
      <c r="CJ20" s="1180"/>
      <c r="CK20" s="1180"/>
      <c r="CL20" s="1180"/>
      <c r="CM20" s="1180"/>
      <c r="CN20" s="1180"/>
      <c r="CO20" s="1180"/>
      <c r="CP20" s="1180"/>
      <c r="CQ20" s="1180"/>
      <c r="CR20" s="1180"/>
      <c r="CS20" s="1180"/>
      <c r="CT20" s="1180"/>
    </row>
    <row r="21" spans="1:98" ht="20.100000000000001" customHeight="1" thickBot="1" x14ac:dyDescent="0.3">
      <c r="A21" s="920" t="s">
        <v>33</v>
      </c>
      <c r="B21" s="1178">
        <v>218</v>
      </c>
      <c r="C21" s="1178">
        <v>98</v>
      </c>
      <c r="D21" s="1178">
        <v>14</v>
      </c>
      <c r="E21" s="1178">
        <v>95</v>
      </c>
      <c r="F21" s="1178">
        <v>25</v>
      </c>
      <c r="G21" s="1178">
        <v>13686</v>
      </c>
      <c r="H21" s="1178">
        <v>23</v>
      </c>
      <c r="I21" s="1178">
        <v>19398</v>
      </c>
      <c r="J21" s="1178">
        <v>598</v>
      </c>
      <c r="K21" s="1178">
        <v>12</v>
      </c>
      <c r="L21" s="1178">
        <v>2</v>
      </c>
      <c r="M21" s="1178">
        <v>295</v>
      </c>
      <c r="N21" s="1178">
        <v>470</v>
      </c>
      <c r="O21" s="920" t="s">
        <v>33</v>
      </c>
      <c r="P21" s="1178">
        <v>3736</v>
      </c>
      <c r="Q21" s="1178">
        <v>1337</v>
      </c>
      <c r="R21" s="1178">
        <v>79</v>
      </c>
      <c r="S21" s="1178">
        <v>19</v>
      </c>
      <c r="T21" s="1178">
        <v>27</v>
      </c>
      <c r="U21" s="1178">
        <v>291</v>
      </c>
      <c r="V21" s="1178">
        <v>28308</v>
      </c>
      <c r="W21" s="1178">
        <v>77</v>
      </c>
      <c r="X21" s="1178">
        <v>74</v>
      </c>
      <c r="Y21" s="1178">
        <v>218</v>
      </c>
      <c r="Z21" s="1178">
        <v>138</v>
      </c>
      <c r="AA21" s="1178">
        <v>1499</v>
      </c>
      <c r="AB21" s="1178">
        <v>51</v>
      </c>
      <c r="AC21" s="920" t="s">
        <v>33</v>
      </c>
      <c r="AD21" s="1178">
        <v>3662</v>
      </c>
      <c r="AE21" s="1178">
        <v>13080</v>
      </c>
      <c r="AF21" s="1178">
        <v>129</v>
      </c>
      <c r="AG21" s="1178">
        <v>162</v>
      </c>
      <c r="AH21" s="1178">
        <v>22</v>
      </c>
      <c r="AI21" s="1178">
        <v>585</v>
      </c>
      <c r="AJ21" s="1178">
        <v>2567</v>
      </c>
      <c r="AK21" s="1178">
        <v>26</v>
      </c>
      <c r="AL21" s="1178">
        <v>3574</v>
      </c>
      <c r="AM21" s="1178">
        <v>32</v>
      </c>
      <c r="AN21" s="1178">
        <v>6</v>
      </c>
      <c r="AO21" s="1178">
        <v>13044</v>
      </c>
      <c r="AP21" s="1178">
        <v>1039</v>
      </c>
      <c r="AQ21" s="920" t="s">
        <v>33</v>
      </c>
      <c r="AR21" s="1178">
        <v>4</v>
      </c>
      <c r="AS21" s="1178">
        <v>221</v>
      </c>
      <c r="AT21" s="1178">
        <v>725</v>
      </c>
      <c r="AU21" s="1178">
        <v>1452</v>
      </c>
      <c r="AV21" s="1178">
        <v>236</v>
      </c>
      <c r="AW21" s="1178">
        <v>120</v>
      </c>
      <c r="AX21" s="1178">
        <v>38</v>
      </c>
      <c r="AY21" s="1178">
        <v>5</v>
      </c>
      <c r="AZ21" s="1178">
        <v>13</v>
      </c>
      <c r="BA21" s="1178">
        <v>17</v>
      </c>
      <c r="BB21" s="1178">
        <v>74</v>
      </c>
      <c r="BC21" s="1178">
        <v>18</v>
      </c>
      <c r="BD21" s="1178">
        <v>691</v>
      </c>
      <c r="BE21" s="920" t="s">
        <v>33</v>
      </c>
      <c r="BF21" s="1178">
        <v>53</v>
      </c>
      <c r="BG21" s="1178">
        <v>35</v>
      </c>
      <c r="BH21" s="1178">
        <v>2081</v>
      </c>
      <c r="BI21" s="1178">
        <v>112</v>
      </c>
      <c r="BJ21" s="1178">
        <v>38</v>
      </c>
      <c r="BK21" s="1178">
        <v>908</v>
      </c>
      <c r="BL21" s="1178">
        <v>67</v>
      </c>
      <c r="BM21" s="1178">
        <v>55</v>
      </c>
      <c r="BN21" s="1178">
        <v>94</v>
      </c>
      <c r="BO21" s="1178">
        <v>2672</v>
      </c>
      <c r="BP21" s="1178">
        <v>10711</v>
      </c>
      <c r="BQ21" s="1178">
        <v>4575</v>
      </c>
      <c r="BR21" s="1178">
        <v>1788</v>
      </c>
      <c r="BS21" s="920" t="s">
        <v>33</v>
      </c>
      <c r="BT21" s="1178">
        <v>1548</v>
      </c>
      <c r="BU21" s="1178">
        <v>8462</v>
      </c>
      <c r="BV21" s="1178">
        <v>15</v>
      </c>
      <c r="BW21" s="1178">
        <v>106</v>
      </c>
      <c r="BX21" s="1178">
        <v>372</v>
      </c>
      <c r="BY21" s="1178">
        <v>12</v>
      </c>
      <c r="BZ21" s="1178">
        <v>73</v>
      </c>
      <c r="CA21" s="1178">
        <v>116</v>
      </c>
      <c r="CB21" s="1178">
        <v>3431</v>
      </c>
      <c r="CC21" s="1178">
        <v>6719</v>
      </c>
      <c r="CD21" s="1178">
        <v>574</v>
      </c>
      <c r="CE21" s="1178">
        <v>10225</v>
      </c>
      <c r="CF21" s="1178">
        <v>1849</v>
      </c>
      <c r="CG21" s="920" t="s">
        <v>33</v>
      </c>
      <c r="CH21" s="1178">
        <v>79</v>
      </c>
      <c r="CI21" s="1178">
        <v>5288</v>
      </c>
      <c r="CJ21" s="1178">
        <v>290</v>
      </c>
      <c r="CK21" s="1178">
        <v>64123</v>
      </c>
      <c r="CL21" s="1178">
        <v>2956</v>
      </c>
      <c r="CM21" s="1178">
        <v>1265</v>
      </c>
      <c r="CN21" s="1178">
        <v>37</v>
      </c>
      <c r="CO21" s="1178"/>
      <c r="CP21" s="1178"/>
      <c r="CQ21" s="1178"/>
      <c r="CR21" s="1178"/>
      <c r="CS21" s="1178"/>
      <c r="CT21" s="1178"/>
    </row>
    <row r="22" spans="1:98" ht="5.0999999999999996" customHeight="1" thickBot="1" x14ac:dyDescent="0.3">
      <c r="A22" s="101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010"/>
      <c r="P22" s="1180"/>
      <c r="Q22" s="1180"/>
      <c r="R22" s="1180"/>
      <c r="S22" s="1180"/>
      <c r="T22" s="1180"/>
      <c r="U22" s="1180"/>
      <c r="V22" s="1180"/>
      <c r="W22" s="1180"/>
      <c r="X22" s="1180"/>
      <c r="Y22" s="1180"/>
      <c r="Z22" s="1180"/>
      <c r="AA22" s="1180"/>
      <c r="AB22" s="1180"/>
      <c r="AC22" s="1010"/>
      <c r="AD22" s="1180"/>
      <c r="AE22" s="1180"/>
      <c r="AF22" s="1180"/>
      <c r="AG22" s="1180"/>
      <c r="AH22" s="1180"/>
      <c r="AI22" s="1180"/>
      <c r="AJ22" s="1180"/>
      <c r="AK22" s="1180"/>
      <c r="AL22" s="1180"/>
      <c r="AM22" s="1180"/>
      <c r="AN22" s="1180"/>
      <c r="AO22" s="1180"/>
      <c r="AP22" s="1180"/>
      <c r="AQ22" s="1010"/>
      <c r="AR22" s="1180"/>
      <c r="AS22" s="1180"/>
      <c r="AT22" s="1180"/>
      <c r="AU22" s="1180"/>
      <c r="AV22" s="1180"/>
      <c r="AW22" s="1180"/>
      <c r="AX22" s="1180"/>
      <c r="AY22" s="1180"/>
      <c r="AZ22" s="1180"/>
      <c r="BA22" s="1180"/>
      <c r="BB22" s="1180"/>
      <c r="BC22" s="1180"/>
      <c r="BD22" s="1180"/>
      <c r="BE22" s="1010"/>
      <c r="BF22" s="1180"/>
      <c r="BG22" s="1180"/>
      <c r="BH22" s="1180"/>
      <c r="BI22" s="1180"/>
      <c r="BJ22" s="1180"/>
      <c r="BK22" s="1180"/>
      <c r="BL22" s="1180"/>
      <c r="BM22" s="1180"/>
      <c r="BN22" s="1180"/>
      <c r="BO22" s="1180"/>
      <c r="BP22" s="1180"/>
      <c r="BQ22" s="1180"/>
      <c r="BR22" s="1180"/>
      <c r="BS22" s="1010"/>
      <c r="BT22" s="1180"/>
      <c r="BU22" s="1180"/>
      <c r="BV22" s="1180"/>
      <c r="BW22" s="1180"/>
      <c r="BX22" s="1180"/>
      <c r="BY22" s="1180"/>
      <c r="BZ22" s="1180"/>
      <c r="CA22" s="1180"/>
      <c r="CB22" s="1180"/>
      <c r="CC22" s="1180"/>
      <c r="CD22" s="1180"/>
      <c r="CE22" s="1180"/>
      <c r="CF22" s="1180"/>
      <c r="CG22" s="1010"/>
      <c r="CH22" s="1180"/>
      <c r="CI22" s="1180"/>
      <c r="CJ22" s="1180"/>
      <c r="CK22" s="1180"/>
      <c r="CL22" s="1180"/>
      <c r="CM22" s="1180"/>
      <c r="CN22" s="1180"/>
      <c r="CO22" s="1180"/>
      <c r="CP22" s="1180"/>
      <c r="CQ22" s="1180"/>
      <c r="CR22" s="1180"/>
      <c r="CS22" s="1180"/>
      <c r="CT22" s="1180"/>
    </row>
    <row r="23" spans="1:98" ht="20.100000000000001" customHeight="1" thickBot="1" x14ac:dyDescent="0.3">
      <c r="A23" s="954" t="s">
        <v>34</v>
      </c>
      <c r="B23" s="1178">
        <v>220</v>
      </c>
      <c r="C23" s="1178">
        <v>100</v>
      </c>
      <c r="D23" s="1178">
        <v>15</v>
      </c>
      <c r="E23" s="1178">
        <v>96</v>
      </c>
      <c r="F23" s="1178">
        <v>26</v>
      </c>
      <c r="G23" s="1178">
        <v>13711</v>
      </c>
      <c r="H23" s="1178">
        <v>23</v>
      </c>
      <c r="I23" s="1178">
        <v>19411</v>
      </c>
      <c r="J23" s="1178">
        <v>595</v>
      </c>
      <c r="K23" s="1178">
        <v>12</v>
      </c>
      <c r="L23" s="1178">
        <v>2</v>
      </c>
      <c r="M23" s="1178">
        <v>294</v>
      </c>
      <c r="N23" s="1178">
        <v>477</v>
      </c>
      <c r="O23" s="954" t="s">
        <v>34</v>
      </c>
      <c r="P23" s="1178">
        <v>3741</v>
      </c>
      <c r="Q23" s="1178">
        <v>1339</v>
      </c>
      <c r="R23" s="1178">
        <v>78</v>
      </c>
      <c r="S23" s="1178">
        <v>19</v>
      </c>
      <c r="T23" s="1178">
        <v>26</v>
      </c>
      <c r="U23" s="1178">
        <v>285</v>
      </c>
      <c r="V23" s="1178">
        <v>28315</v>
      </c>
      <c r="W23" s="1178">
        <v>78</v>
      </c>
      <c r="X23" s="1178">
        <v>73</v>
      </c>
      <c r="Y23" s="1178">
        <v>219</v>
      </c>
      <c r="Z23" s="1178">
        <v>135</v>
      </c>
      <c r="AA23" s="1178">
        <v>1505</v>
      </c>
      <c r="AB23" s="1178">
        <v>52</v>
      </c>
      <c r="AC23" s="954" t="s">
        <v>34</v>
      </c>
      <c r="AD23" s="1178">
        <v>3632</v>
      </c>
      <c r="AE23" s="1178">
        <v>13092</v>
      </c>
      <c r="AF23" s="1178">
        <v>125</v>
      </c>
      <c r="AG23" s="1178">
        <v>160</v>
      </c>
      <c r="AH23" s="1178">
        <v>22</v>
      </c>
      <c r="AI23" s="1178">
        <v>584</v>
      </c>
      <c r="AJ23" s="1178">
        <v>2572</v>
      </c>
      <c r="AK23" s="1178">
        <v>26</v>
      </c>
      <c r="AL23" s="1178">
        <v>3579</v>
      </c>
      <c r="AM23" s="1178">
        <v>32</v>
      </c>
      <c r="AN23" s="1178">
        <v>6</v>
      </c>
      <c r="AO23" s="1178">
        <v>13051</v>
      </c>
      <c r="AP23" s="1178">
        <v>1042</v>
      </c>
      <c r="AQ23" s="954" t="s">
        <v>34</v>
      </c>
      <c r="AR23" s="1178">
        <v>4</v>
      </c>
      <c r="AS23" s="1178">
        <v>223</v>
      </c>
      <c r="AT23" s="1178">
        <v>726</v>
      </c>
      <c r="AU23" s="1178">
        <v>1458</v>
      </c>
      <c r="AV23" s="1178">
        <v>237</v>
      </c>
      <c r="AW23" s="1178">
        <v>119</v>
      </c>
      <c r="AX23" s="1178">
        <v>37</v>
      </c>
      <c r="AY23" s="1178">
        <v>7</v>
      </c>
      <c r="AZ23" s="1178">
        <v>14</v>
      </c>
      <c r="BA23" s="1178">
        <v>17</v>
      </c>
      <c r="BB23" s="1178">
        <v>75</v>
      </c>
      <c r="BC23" s="1178">
        <v>17</v>
      </c>
      <c r="BD23" s="1178">
        <v>695</v>
      </c>
      <c r="BE23" s="954" t="s">
        <v>34</v>
      </c>
      <c r="BF23" s="1178">
        <v>54</v>
      </c>
      <c r="BG23" s="1178">
        <v>35</v>
      </c>
      <c r="BH23" s="1178">
        <v>2084</v>
      </c>
      <c r="BI23" s="1178">
        <v>111</v>
      </c>
      <c r="BJ23" s="1178">
        <v>38</v>
      </c>
      <c r="BK23" s="1178">
        <v>907</v>
      </c>
      <c r="BL23" s="1178">
        <v>65</v>
      </c>
      <c r="BM23" s="1178">
        <v>55</v>
      </c>
      <c r="BN23" s="1178">
        <v>95</v>
      </c>
      <c r="BO23" s="1178">
        <v>2682</v>
      </c>
      <c r="BP23" s="1178">
        <v>10722</v>
      </c>
      <c r="BQ23" s="1178">
        <v>4579</v>
      </c>
      <c r="BR23" s="1178">
        <v>1785</v>
      </c>
      <c r="BS23" s="954" t="s">
        <v>34</v>
      </c>
      <c r="BT23" s="1178">
        <v>1545</v>
      </c>
      <c r="BU23" s="1178">
        <v>8645</v>
      </c>
      <c r="BV23" s="1178">
        <v>15</v>
      </c>
      <c r="BW23" s="1178">
        <v>106</v>
      </c>
      <c r="BX23" s="1178">
        <v>370</v>
      </c>
      <c r="BY23" s="1178">
        <v>12</v>
      </c>
      <c r="BZ23" s="1178">
        <v>74</v>
      </c>
      <c r="CA23" s="1178">
        <v>115</v>
      </c>
      <c r="CB23" s="1178">
        <v>3435</v>
      </c>
      <c r="CC23" s="1178">
        <v>6722</v>
      </c>
      <c r="CD23" s="1178">
        <v>567</v>
      </c>
      <c r="CE23" s="1178">
        <v>11041</v>
      </c>
      <c r="CF23" s="1178">
        <v>1845</v>
      </c>
      <c r="CG23" s="954" t="s">
        <v>34</v>
      </c>
      <c r="CH23" s="1178">
        <v>78</v>
      </c>
      <c r="CI23" s="1178">
        <v>5292</v>
      </c>
      <c r="CJ23" s="1178">
        <v>290</v>
      </c>
      <c r="CK23" s="1178">
        <v>64190</v>
      </c>
      <c r="CL23" s="1178">
        <v>2962</v>
      </c>
      <c r="CM23" s="1178">
        <v>1269</v>
      </c>
      <c r="CN23" s="1178">
        <v>37</v>
      </c>
      <c r="CO23" s="1178"/>
      <c r="CP23" s="1178"/>
      <c r="CQ23" s="1178"/>
      <c r="CR23" s="1178"/>
      <c r="CS23" s="1178"/>
      <c r="CT23" s="1178"/>
    </row>
    <row r="24" spans="1:98" ht="5.0999999999999996" customHeight="1" thickBot="1" x14ac:dyDescent="0.3">
      <c r="A24" s="1010"/>
      <c r="B24" s="1180"/>
      <c r="C24" s="1180"/>
      <c r="D24" s="1180"/>
      <c r="E24" s="1180"/>
      <c r="F24" s="1180"/>
      <c r="G24" s="1180"/>
      <c r="H24" s="1180"/>
      <c r="I24" s="1180"/>
      <c r="J24" s="1180"/>
      <c r="K24" s="1180"/>
      <c r="L24" s="1180"/>
      <c r="M24" s="1180"/>
      <c r="N24" s="1180"/>
      <c r="O24" s="1010"/>
      <c r="P24" s="1180"/>
      <c r="Q24" s="1180"/>
      <c r="R24" s="1180"/>
      <c r="S24" s="1180"/>
      <c r="T24" s="1180"/>
      <c r="U24" s="1180"/>
      <c r="V24" s="1180"/>
      <c r="W24" s="1180"/>
      <c r="X24" s="1180"/>
      <c r="Y24" s="1180"/>
      <c r="Z24" s="1180"/>
      <c r="AA24" s="1180"/>
      <c r="AB24" s="1180"/>
      <c r="AC24" s="1010"/>
      <c r="AD24" s="1180"/>
      <c r="AE24" s="1180"/>
      <c r="AF24" s="1180"/>
      <c r="AG24" s="1180"/>
      <c r="AH24" s="1180"/>
      <c r="AI24" s="1180"/>
      <c r="AJ24" s="1180"/>
      <c r="AK24" s="1180"/>
      <c r="AL24" s="1180"/>
      <c r="AM24" s="1180"/>
      <c r="AN24" s="1180"/>
      <c r="AO24" s="1180"/>
      <c r="AP24" s="1180"/>
      <c r="AQ24" s="1010"/>
      <c r="AR24" s="1180"/>
      <c r="AS24" s="1180"/>
      <c r="AT24" s="1180"/>
      <c r="AU24" s="1180"/>
      <c r="AV24" s="1180"/>
      <c r="AW24" s="1180"/>
      <c r="AX24" s="1180"/>
      <c r="AY24" s="1180"/>
      <c r="AZ24" s="1180"/>
      <c r="BA24" s="1180"/>
      <c r="BB24" s="1180"/>
      <c r="BC24" s="1180"/>
      <c r="BD24" s="1180"/>
      <c r="BE24" s="1010"/>
      <c r="BF24" s="1180"/>
      <c r="BG24" s="1180"/>
      <c r="BH24" s="1180"/>
      <c r="BI24" s="1180"/>
      <c r="BJ24" s="1180"/>
      <c r="BK24" s="1180"/>
      <c r="BL24" s="1180"/>
      <c r="BM24" s="1180"/>
      <c r="BN24" s="1180"/>
      <c r="BO24" s="1180"/>
      <c r="BP24" s="1180"/>
      <c r="BQ24" s="1180"/>
      <c r="BR24" s="1180"/>
      <c r="BS24" s="1010"/>
      <c r="BT24" s="1180"/>
      <c r="BU24" s="1180"/>
      <c r="BV24" s="1180"/>
      <c r="BW24" s="1180"/>
      <c r="BX24" s="1180"/>
      <c r="BY24" s="1180"/>
      <c r="BZ24" s="1180"/>
      <c r="CA24" s="1180"/>
      <c r="CB24" s="1180"/>
      <c r="CC24" s="1180"/>
      <c r="CD24" s="1180"/>
      <c r="CE24" s="1180"/>
      <c r="CF24" s="1180"/>
      <c r="CG24" s="1010"/>
      <c r="CH24" s="1180"/>
      <c r="CI24" s="1180"/>
      <c r="CJ24" s="1180"/>
      <c r="CK24" s="1180"/>
      <c r="CL24" s="1180"/>
      <c r="CM24" s="1180"/>
      <c r="CN24" s="1180"/>
      <c r="CO24" s="1180"/>
      <c r="CP24" s="1180"/>
      <c r="CQ24" s="1180"/>
      <c r="CR24" s="1180"/>
      <c r="CS24" s="1180"/>
      <c r="CT24" s="1180"/>
    </row>
    <row r="25" spans="1:98" ht="20.100000000000001" customHeight="1" thickBot="1" x14ac:dyDescent="0.3">
      <c r="A25" s="920" t="s">
        <v>35</v>
      </c>
      <c r="B25" s="1178">
        <v>217</v>
      </c>
      <c r="C25" s="1178">
        <v>99</v>
      </c>
      <c r="D25" s="1178">
        <v>15</v>
      </c>
      <c r="E25" s="1178">
        <v>95</v>
      </c>
      <c r="F25" s="1178">
        <v>25</v>
      </c>
      <c r="G25" s="1178">
        <v>13638</v>
      </c>
      <c r="H25" s="1178">
        <v>24</v>
      </c>
      <c r="I25" s="1178">
        <v>19416</v>
      </c>
      <c r="J25" s="1178">
        <v>594</v>
      </c>
      <c r="K25" s="1178">
        <v>12</v>
      </c>
      <c r="L25" s="1178">
        <v>2</v>
      </c>
      <c r="M25" s="1178">
        <v>295</v>
      </c>
      <c r="N25" s="1178">
        <v>478</v>
      </c>
      <c r="O25" s="920" t="s">
        <v>35</v>
      </c>
      <c r="P25" s="1178">
        <v>3748</v>
      </c>
      <c r="Q25" s="1178">
        <v>1342</v>
      </c>
      <c r="R25" s="1178">
        <v>78</v>
      </c>
      <c r="S25" s="1178">
        <v>19</v>
      </c>
      <c r="T25" s="1178">
        <v>25</v>
      </c>
      <c r="U25" s="1178">
        <v>286</v>
      </c>
      <c r="V25" s="1178">
        <v>28283</v>
      </c>
      <c r="W25" s="1178">
        <v>77</v>
      </c>
      <c r="X25" s="1178">
        <v>73</v>
      </c>
      <c r="Y25" s="1178">
        <v>218</v>
      </c>
      <c r="Z25" s="1178">
        <v>136</v>
      </c>
      <c r="AA25" s="1178">
        <v>1561</v>
      </c>
      <c r="AB25" s="1178">
        <v>52</v>
      </c>
      <c r="AC25" s="920" t="s">
        <v>35</v>
      </c>
      <c r="AD25" s="1178">
        <v>3605</v>
      </c>
      <c r="AE25" s="1178">
        <v>13110</v>
      </c>
      <c r="AF25" s="1178">
        <v>126</v>
      </c>
      <c r="AG25" s="1178">
        <v>166</v>
      </c>
      <c r="AH25" s="1178">
        <v>22</v>
      </c>
      <c r="AI25" s="1178">
        <v>582</v>
      </c>
      <c r="AJ25" s="1178">
        <v>2575</v>
      </c>
      <c r="AK25" s="1178">
        <v>26</v>
      </c>
      <c r="AL25" s="1178">
        <v>3582</v>
      </c>
      <c r="AM25" s="1178">
        <v>32</v>
      </c>
      <c r="AN25" s="1178">
        <v>6</v>
      </c>
      <c r="AO25" s="1178">
        <v>13062</v>
      </c>
      <c r="AP25" s="1178">
        <v>1048</v>
      </c>
      <c r="AQ25" s="920" t="s">
        <v>35</v>
      </c>
      <c r="AR25" s="1178">
        <v>4</v>
      </c>
      <c r="AS25" s="1178">
        <v>221</v>
      </c>
      <c r="AT25" s="1178">
        <v>728</v>
      </c>
      <c r="AU25" s="1178">
        <v>1462</v>
      </c>
      <c r="AV25" s="1178">
        <v>239</v>
      </c>
      <c r="AW25" s="1178">
        <v>121</v>
      </c>
      <c r="AX25" s="1178">
        <v>38</v>
      </c>
      <c r="AY25" s="1178">
        <v>7</v>
      </c>
      <c r="AZ25" s="1178">
        <v>14</v>
      </c>
      <c r="BA25" s="1178">
        <v>16</v>
      </c>
      <c r="BB25" s="1178">
        <v>74</v>
      </c>
      <c r="BC25" s="1178">
        <v>17</v>
      </c>
      <c r="BD25" s="1178">
        <v>692</v>
      </c>
      <c r="BE25" s="920" t="s">
        <v>35</v>
      </c>
      <c r="BF25" s="1178">
        <v>53</v>
      </c>
      <c r="BG25" s="1178">
        <v>35</v>
      </c>
      <c r="BH25" s="1178">
        <v>2082</v>
      </c>
      <c r="BI25" s="1178">
        <v>112</v>
      </c>
      <c r="BJ25" s="1178">
        <v>38</v>
      </c>
      <c r="BK25" s="1178">
        <v>908</v>
      </c>
      <c r="BL25" s="1178">
        <v>66</v>
      </c>
      <c r="BM25" s="1178">
        <v>55</v>
      </c>
      <c r="BN25" s="1178">
        <v>94</v>
      </c>
      <c r="BO25" s="1178">
        <v>2686</v>
      </c>
      <c r="BP25" s="1178">
        <v>10729</v>
      </c>
      <c r="BQ25" s="1178">
        <v>4582</v>
      </c>
      <c r="BR25" s="1178">
        <v>1783</v>
      </c>
      <c r="BS25" s="920" t="s">
        <v>35</v>
      </c>
      <c r="BT25" s="1178">
        <v>1549</v>
      </c>
      <c r="BU25" s="1178">
        <v>9091</v>
      </c>
      <c r="BV25" s="1178">
        <v>15</v>
      </c>
      <c r="BW25" s="1178">
        <v>105</v>
      </c>
      <c r="BX25" s="1178">
        <v>368</v>
      </c>
      <c r="BY25" s="1178">
        <v>12</v>
      </c>
      <c r="BZ25" s="1178">
        <v>73</v>
      </c>
      <c r="CA25" s="1178">
        <v>115</v>
      </c>
      <c r="CB25" s="1178">
        <v>3439</v>
      </c>
      <c r="CC25" s="1178">
        <v>6731</v>
      </c>
      <c r="CD25" s="1178">
        <v>556</v>
      </c>
      <c r="CE25" s="1178">
        <v>11048</v>
      </c>
      <c r="CF25" s="1178">
        <v>1848</v>
      </c>
      <c r="CG25" s="920" t="s">
        <v>35</v>
      </c>
      <c r="CH25" s="1178">
        <v>102</v>
      </c>
      <c r="CI25" s="1178">
        <v>5304</v>
      </c>
      <c r="CJ25" s="1178">
        <v>291</v>
      </c>
      <c r="CK25" s="1178">
        <v>64159</v>
      </c>
      <c r="CL25" s="1178">
        <v>2971</v>
      </c>
      <c r="CM25" s="1178">
        <v>1265</v>
      </c>
      <c r="CN25" s="1178">
        <v>37</v>
      </c>
      <c r="CO25" s="1178"/>
      <c r="CP25" s="1178"/>
      <c r="CQ25" s="1178"/>
      <c r="CR25" s="1178"/>
      <c r="CS25" s="1178"/>
      <c r="CT25" s="1178"/>
    </row>
    <row r="26" spans="1:98" ht="5.0999999999999996" customHeight="1" thickBot="1" x14ac:dyDescent="0.3">
      <c r="A26" s="1010"/>
      <c r="B26" s="1180"/>
      <c r="C26" s="1180"/>
      <c r="D26" s="1180"/>
      <c r="E26" s="1180"/>
      <c r="F26" s="1180"/>
      <c r="G26" s="1180"/>
      <c r="H26" s="1180"/>
      <c r="I26" s="1180"/>
      <c r="J26" s="1180"/>
      <c r="K26" s="1180"/>
      <c r="L26" s="1180"/>
      <c r="M26" s="1180"/>
      <c r="N26" s="1180"/>
      <c r="O26" s="1010"/>
      <c r="P26" s="1180"/>
      <c r="Q26" s="1180"/>
      <c r="R26" s="1180"/>
      <c r="S26" s="1180"/>
      <c r="T26" s="1180"/>
      <c r="U26" s="1180"/>
      <c r="V26" s="1180"/>
      <c r="W26" s="1180"/>
      <c r="X26" s="1180"/>
      <c r="Y26" s="1180"/>
      <c r="Z26" s="1180"/>
      <c r="AA26" s="1180"/>
      <c r="AB26" s="1180"/>
      <c r="AC26" s="1010"/>
      <c r="AD26" s="1180"/>
      <c r="AE26" s="1180"/>
      <c r="AF26" s="1180"/>
      <c r="AG26" s="1180"/>
      <c r="AH26" s="1180"/>
      <c r="AI26" s="1180"/>
      <c r="AJ26" s="1180"/>
      <c r="AK26" s="1180"/>
      <c r="AL26" s="1180"/>
      <c r="AM26" s="1180"/>
      <c r="AN26" s="1180"/>
      <c r="AO26" s="1180"/>
      <c r="AP26" s="1180"/>
      <c r="AQ26" s="1010"/>
      <c r="AR26" s="1180"/>
      <c r="AS26" s="1180"/>
      <c r="AT26" s="1180"/>
      <c r="AU26" s="1180"/>
      <c r="AV26" s="1180"/>
      <c r="AW26" s="1180"/>
      <c r="AX26" s="1180"/>
      <c r="AY26" s="1180"/>
      <c r="AZ26" s="1180"/>
      <c r="BA26" s="1180"/>
      <c r="BB26" s="1180"/>
      <c r="BC26" s="1180"/>
      <c r="BD26" s="1180"/>
      <c r="BE26" s="1010"/>
      <c r="BF26" s="1180"/>
      <c r="BG26" s="1180"/>
      <c r="BH26" s="1180"/>
      <c r="BI26" s="1180"/>
      <c r="BJ26" s="1180"/>
      <c r="BK26" s="1180"/>
      <c r="BL26" s="1180"/>
      <c r="BM26" s="1180"/>
      <c r="BN26" s="1180"/>
      <c r="BO26" s="1180"/>
      <c r="BP26" s="1180"/>
      <c r="BQ26" s="1180"/>
      <c r="BR26" s="1180"/>
      <c r="BS26" s="1010"/>
      <c r="BT26" s="1180"/>
      <c r="BU26" s="1180"/>
      <c r="BV26" s="1180"/>
      <c r="BW26" s="1180"/>
      <c r="BX26" s="1180"/>
      <c r="BY26" s="1180"/>
      <c r="BZ26" s="1180"/>
      <c r="CA26" s="1180"/>
      <c r="CB26" s="1180"/>
      <c r="CC26" s="1180"/>
      <c r="CD26" s="1180"/>
      <c r="CE26" s="1180"/>
      <c r="CF26" s="1180"/>
      <c r="CG26" s="1010"/>
      <c r="CH26" s="1180"/>
      <c r="CI26" s="1180"/>
      <c r="CJ26" s="1180"/>
      <c r="CK26" s="1180"/>
      <c r="CL26" s="1180"/>
      <c r="CM26" s="1180"/>
      <c r="CN26" s="1180"/>
      <c r="CO26" s="1180"/>
      <c r="CP26" s="1180"/>
      <c r="CQ26" s="1180"/>
      <c r="CR26" s="1180"/>
      <c r="CS26" s="1180"/>
      <c r="CT26" s="1180"/>
    </row>
    <row r="27" spans="1:98" ht="20.100000000000001" customHeight="1" thickBot="1" x14ac:dyDescent="0.3">
      <c r="A27" s="920" t="s">
        <v>36</v>
      </c>
      <c r="B27" s="1178">
        <v>218</v>
      </c>
      <c r="C27" s="1178">
        <v>97</v>
      </c>
      <c r="D27" s="1178">
        <v>15</v>
      </c>
      <c r="E27" s="1178">
        <v>93</v>
      </c>
      <c r="F27" s="1178">
        <v>24</v>
      </c>
      <c r="G27" s="1178">
        <v>13724</v>
      </c>
      <c r="H27" s="1178">
        <v>24</v>
      </c>
      <c r="I27" s="1178">
        <v>19259</v>
      </c>
      <c r="J27" s="1178">
        <v>592</v>
      </c>
      <c r="K27" s="1178">
        <v>12</v>
      </c>
      <c r="L27" s="1178">
        <v>2</v>
      </c>
      <c r="M27" s="1178">
        <v>295</v>
      </c>
      <c r="N27" s="1178">
        <v>477</v>
      </c>
      <c r="O27" s="920" t="s">
        <v>36</v>
      </c>
      <c r="P27" s="1178">
        <v>3746</v>
      </c>
      <c r="Q27" s="1178">
        <v>1344</v>
      </c>
      <c r="R27" s="1178">
        <v>78</v>
      </c>
      <c r="S27" s="1178">
        <v>19</v>
      </c>
      <c r="T27" s="1178">
        <v>25</v>
      </c>
      <c r="U27" s="1178">
        <v>287</v>
      </c>
      <c r="V27" s="1178">
        <v>28448</v>
      </c>
      <c r="W27" s="1178">
        <v>76</v>
      </c>
      <c r="X27" s="1178">
        <v>72</v>
      </c>
      <c r="Y27" s="1178">
        <v>216</v>
      </c>
      <c r="Z27" s="1178">
        <v>135</v>
      </c>
      <c r="AA27" s="1178">
        <v>1603</v>
      </c>
      <c r="AB27" s="1178">
        <v>52</v>
      </c>
      <c r="AC27" s="920" t="s">
        <v>36</v>
      </c>
      <c r="AD27" s="1178">
        <v>3580</v>
      </c>
      <c r="AE27" s="1178">
        <v>13562</v>
      </c>
      <c r="AF27" s="1178">
        <v>129</v>
      </c>
      <c r="AG27" s="1178">
        <v>169</v>
      </c>
      <c r="AH27" s="1178">
        <v>22</v>
      </c>
      <c r="AI27" s="1178">
        <v>579</v>
      </c>
      <c r="AJ27" s="1178">
        <v>2569</v>
      </c>
      <c r="AK27" s="1178">
        <v>26</v>
      </c>
      <c r="AL27" s="1178">
        <v>3652</v>
      </c>
      <c r="AM27" s="1178">
        <v>31</v>
      </c>
      <c r="AN27" s="1178">
        <v>5</v>
      </c>
      <c r="AO27" s="1178">
        <v>13081</v>
      </c>
      <c r="AP27" s="1178">
        <v>1047</v>
      </c>
      <c r="AQ27" s="920" t="s">
        <v>36</v>
      </c>
      <c r="AR27" s="1178">
        <v>4</v>
      </c>
      <c r="AS27" s="1178">
        <v>220</v>
      </c>
      <c r="AT27" s="1178">
        <v>727</v>
      </c>
      <c r="AU27" s="1178">
        <v>1464</v>
      </c>
      <c r="AV27" s="1178">
        <v>238</v>
      </c>
      <c r="AW27" s="1178">
        <v>120</v>
      </c>
      <c r="AX27" s="1178">
        <v>37</v>
      </c>
      <c r="AY27" s="1178">
        <v>7</v>
      </c>
      <c r="AZ27" s="1178">
        <v>14</v>
      </c>
      <c r="BA27" s="1178">
        <v>16</v>
      </c>
      <c r="BB27" s="1178">
        <v>73</v>
      </c>
      <c r="BC27" s="1178">
        <v>17</v>
      </c>
      <c r="BD27" s="1178">
        <v>690</v>
      </c>
      <c r="BE27" s="920" t="s">
        <v>36</v>
      </c>
      <c r="BF27" s="1178">
        <v>52</v>
      </c>
      <c r="BG27" s="1178">
        <v>35</v>
      </c>
      <c r="BH27" s="1178">
        <v>2081</v>
      </c>
      <c r="BI27" s="1178">
        <v>115</v>
      </c>
      <c r="BJ27" s="1178">
        <v>38</v>
      </c>
      <c r="BK27" s="1178">
        <v>909</v>
      </c>
      <c r="BL27" s="1178">
        <v>68</v>
      </c>
      <c r="BM27" s="1178">
        <v>55</v>
      </c>
      <c r="BN27" s="1178">
        <v>94</v>
      </c>
      <c r="BO27" s="1178">
        <v>2631</v>
      </c>
      <c r="BP27" s="1178">
        <v>10292</v>
      </c>
      <c r="BQ27" s="1178">
        <v>4593</v>
      </c>
      <c r="BR27" s="1178">
        <v>1808</v>
      </c>
      <c r="BS27" s="920" t="s">
        <v>36</v>
      </c>
      <c r="BT27" s="1178">
        <v>1555</v>
      </c>
      <c r="BU27" s="1178">
        <v>9114</v>
      </c>
      <c r="BV27" s="1178">
        <v>15</v>
      </c>
      <c r="BW27" s="1178">
        <v>105</v>
      </c>
      <c r="BX27" s="1178">
        <v>355</v>
      </c>
      <c r="BY27" s="1178">
        <v>12</v>
      </c>
      <c r="BZ27" s="1178">
        <v>72</v>
      </c>
      <c r="CA27" s="1178">
        <v>113</v>
      </c>
      <c r="CB27" s="1178">
        <v>3531</v>
      </c>
      <c r="CC27" s="1178">
        <v>6802</v>
      </c>
      <c r="CD27" s="1178">
        <v>542</v>
      </c>
      <c r="CE27" s="1178">
        <v>11120</v>
      </c>
      <c r="CF27" s="1178">
        <v>1837</v>
      </c>
      <c r="CG27" s="920" t="s">
        <v>36</v>
      </c>
      <c r="CH27" s="1178">
        <v>101</v>
      </c>
      <c r="CI27" s="1178">
        <v>5319</v>
      </c>
      <c r="CJ27" s="1178">
        <v>290</v>
      </c>
      <c r="CK27" s="1178">
        <v>64045</v>
      </c>
      <c r="CL27" s="1178">
        <v>3138</v>
      </c>
      <c r="CM27" s="1178">
        <v>1258</v>
      </c>
      <c r="CN27" s="1178">
        <v>37</v>
      </c>
      <c r="CO27" s="1178"/>
      <c r="CP27" s="1178"/>
      <c r="CQ27" s="1178"/>
      <c r="CR27" s="1178"/>
      <c r="CS27" s="1178"/>
      <c r="CT27" s="1178"/>
    </row>
    <row r="28" spans="1:98" ht="5.0999999999999996" customHeight="1" thickBot="1" x14ac:dyDescent="0.3">
      <c r="A28" s="101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010"/>
      <c r="P28" s="1180"/>
      <c r="Q28" s="1180"/>
      <c r="R28" s="1180"/>
      <c r="S28" s="1180"/>
      <c r="T28" s="1180"/>
      <c r="U28" s="1180"/>
      <c r="V28" s="1180"/>
      <c r="W28" s="1180"/>
      <c r="X28" s="1180"/>
      <c r="Y28" s="1180"/>
      <c r="Z28" s="1180"/>
      <c r="AA28" s="1180"/>
      <c r="AB28" s="1180"/>
      <c r="AC28" s="1010"/>
      <c r="AD28" s="1180"/>
      <c r="AE28" s="1180"/>
      <c r="AF28" s="1180"/>
      <c r="AG28" s="1180"/>
      <c r="AH28" s="1180"/>
      <c r="AI28" s="1180"/>
      <c r="AJ28" s="1180"/>
      <c r="AK28" s="1180"/>
      <c r="AL28" s="1180"/>
      <c r="AM28" s="1180"/>
      <c r="AN28" s="1180"/>
      <c r="AO28" s="1180"/>
      <c r="AP28" s="1180"/>
      <c r="AQ28" s="1010"/>
      <c r="AR28" s="1180"/>
      <c r="AS28" s="1180"/>
      <c r="AT28" s="1180"/>
      <c r="AU28" s="1180"/>
      <c r="AV28" s="1180"/>
      <c r="AW28" s="1180"/>
      <c r="AX28" s="1180"/>
      <c r="AY28" s="1180"/>
      <c r="AZ28" s="1180"/>
      <c r="BA28" s="1180"/>
      <c r="BB28" s="1180"/>
      <c r="BC28" s="1180"/>
      <c r="BD28" s="1180"/>
      <c r="BE28" s="1010"/>
      <c r="BF28" s="1180"/>
      <c r="BG28" s="1180"/>
      <c r="BH28" s="1180"/>
      <c r="BI28" s="1180"/>
      <c r="BJ28" s="1180"/>
      <c r="BK28" s="1180"/>
      <c r="BL28" s="1180"/>
      <c r="BM28" s="1180"/>
      <c r="BN28" s="1180"/>
      <c r="BO28" s="1180"/>
      <c r="BP28" s="1180"/>
      <c r="BQ28" s="1180"/>
      <c r="BR28" s="1180"/>
      <c r="BS28" s="1010"/>
      <c r="BT28" s="1180"/>
      <c r="BU28" s="1180"/>
      <c r="BV28" s="1180"/>
      <c r="BW28" s="1180"/>
      <c r="BX28" s="1180"/>
      <c r="BY28" s="1180"/>
      <c r="BZ28" s="1180"/>
      <c r="CA28" s="1180"/>
      <c r="CB28" s="1180"/>
      <c r="CC28" s="1180"/>
      <c r="CD28" s="1180"/>
      <c r="CE28" s="1180"/>
      <c r="CF28" s="1180"/>
      <c r="CG28" s="1010"/>
      <c r="CH28" s="1180"/>
      <c r="CI28" s="1180"/>
      <c r="CJ28" s="1180"/>
      <c r="CK28" s="1180"/>
      <c r="CL28" s="1180"/>
      <c r="CM28" s="1180"/>
      <c r="CN28" s="1180"/>
      <c r="CO28" s="1180"/>
      <c r="CP28" s="1180"/>
      <c r="CQ28" s="1180"/>
      <c r="CR28" s="1180"/>
      <c r="CS28" s="1180"/>
      <c r="CT28" s="1180"/>
    </row>
    <row r="29" spans="1:98" ht="20.100000000000001" customHeight="1" thickBot="1" x14ac:dyDescent="0.3">
      <c r="A29" s="920" t="s">
        <v>37</v>
      </c>
      <c r="B29" s="1178">
        <v>215</v>
      </c>
      <c r="C29" s="1178">
        <v>103</v>
      </c>
      <c r="D29" s="1178">
        <v>14</v>
      </c>
      <c r="E29" s="1178">
        <v>95</v>
      </c>
      <c r="F29" s="1178">
        <v>27</v>
      </c>
      <c r="G29" s="1178">
        <v>13557</v>
      </c>
      <c r="H29" s="1178">
        <v>24</v>
      </c>
      <c r="I29" s="1178">
        <v>19247</v>
      </c>
      <c r="J29" s="1178">
        <v>554</v>
      </c>
      <c r="K29" s="1178">
        <v>12</v>
      </c>
      <c r="L29" s="1178">
        <v>2</v>
      </c>
      <c r="M29" s="1178">
        <v>282</v>
      </c>
      <c r="N29" s="1178">
        <v>453</v>
      </c>
      <c r="O29" s="920" t="s">
        <v>37</v>
      </c>
      <c r="P29" s="1178">
        <v>3655</v>
      </c>
      <c r="Q29" s="1178">
        <v>1363</v>
      </c>
      <c r="R29" s="1178">
        <v>74</v>
      </c>
      <c r="S29" s="1178">
        <v>17</v>
      </c>
      <c r="T29" s="1178">
        <v>30</v>
      </c>
      <c r="U29" s="1178">
        <v>274</v>
      </c>
      <c r="V29" s="1178">
        <v>28307</v>
      </c>
      <c r="W29" s="1178">
        <v>81</v>
      </c>
      <c r="X29" s="1178">
        <v>74</v>
      </c>
      <c r="Y29" s="1178">
        <v>212</v>
      </c>
      <c r="Z29" s="1178">
        <v>137</v>
      </c>
      <c r="AA29" s="1178">
        <v>1618</v>
      </c>
      <c r="AB29" s="1178">
        <v>51</v>
      </c>
      <c r="AC29" s="920" t="s">
        <v>37</v>
      </c>
      <c r="AD29" s="1178">
        <v>3559</v>
      </c>
      <c r="AE29" s="1178">
        <v>13544</v>
      </c>
      <c r="AF29" s="1178">
        <v>127</v>
      </c>
      <c r="AG29" s="1178">
        <v>151</v>
      </c>
      <c r="AH29" s="1178">
        <v>22</v>
      </c>
      <c r="AI29" s="1178">
        <v>566</v>
      </c>
      <c r="AJ29" s="1178">
        <v>2555</v>
      </c>
      <c r="AK29" s="1178">
        <v>24</v>
      </c>
      <c r="AL29" s="1178">
        <v>3681</v>
      </c>
      <c r="AM29" s="1178">
        <v>32</v>
      </c>
      <c r="AN29" s="1178">
        <v>6</v>
      </c>
      <c r="AO29" s="1178">
        <v>13031</v>
      </c>
      <c r="AP29" s="1178">
        <v>1043</v>
      </c>
      <c r="AQ29" s="920" t="s">
        <v>37</v>
      </c>
      <c r="AR29" s="1178">
        <v>4</v>
      </c>
      <c r="AS29" s="1178">
        <v>232</v>
      </c>
      <c r="AT29" s="1178">
        <v>717</v>
      </c>
      <c r="AU29" s="1178">
        <v>1613</v>
      </c>
      <c r="AV29" s="1178">
        <v>277</v>
      </c>
      <c r="AW29" s="1178">
        <v>125</v>
      </c>
      <c r="AX29" s="1178">
        <v>41</v>
      </c>
      <c r="AY29" s="1178">
        <v>6</v>
      </c>
      <c r="AZ29" s="1178">
        <v>13</v>
      </c>
      <c r="BA29" s="1178">
        <v>23</v>
      </c>
      <c r="BB29" s="1178">
        <v>78</v>
      </c>
      <c r="BC29" s="1178">
        <v>16</v>
      </c>
      <c r="BD29" s="1178">
        <v>718</v>
      </c>
      <c r="BE29" s="920" t="s">
        <v>37</v>
      </c>
      <c r="BF29" s="1178">
        <v>52</v>
      </c>
      <c r="BG29" s="1178">
        <v>39</v>
      </c>
      <c r="BH29" s="1178">
        <v>2248</v>
      </c>
      <c r="BI29" s="1178">
        <v>116</v>
      </c>
      <c r="BJ29" s="1178">
        <v>41</v>
      </c>
      <c r="BK29" s="1178">
        <v>1009</v>
      </c>
      <c r="BL29" s="1178">
        <v>75</v>
      </c>
      <c r="BM29" s="1178">
        <v>55</v>
      </c>
      <c r="BN29" s="1178">
        <v>93</v>
      </c>
      <c r="BO29" s="1178">
        <v>2790</v>
      </c>
      <c r="BP29" s="1178">
        <v>10773</v>
      </c>
      <c r="BQ29" s="1178">
        <v>4865</v>
      </c>
      <c r="BR29" s="1178">
        <v>1898</v>
      </c>
      <c r="BS29" s="920" t="s">
        <v>37</v>
      </c>
      <c r="BT29" s="1178">
        <v>1597</v>
      </c>
      <c r="BU29" s="1178">
        <v>9498</v>
      </c>
      <c r="BV29" s="1178">
        <v>16</v>
      </c>
      <c r="BW29" s="1178">
        <v>116</v>
      </c>
      <c r="BX29" s="1178">
        <v>376</v>
      </c>
      <c r="BY29" s="1178">
        <v>14</v>
      </c>
      <c r="BZ29" s="1178">
        <v>87</v>
      </c>
      <c r="CA29" s="1178">
        <v>112</v>
      </c>
      <c r="CB29" s="1178">
        <v>3879</v>
      </c>
      <c r="CC29" s="1178">
        <v>7452</v>
      </c>
      <c r="CD29" s="1178">
        <v>582</v>
      </c>
      <c r="CE29" s="1178">
        <v>11156</v>
      </c>
      <c r="CF29" s="1178">
        <v>2005</v>
      </c>
      <c r="CG29" s="920" t="s">
        <v>37</v>
      </c>
      <c r="CH29" s="1178">
        <v>112</v>
      </c>
      <c r="CI29" s="1178">
        <v>5807</v>
      </c>
      <c r="CJ29" s="1178">
        <v>314</v>
      </c>
      <c r="CK29" s="1178">
        <v>66544</v>
      </c>
      <c r="CL29" s="1178">
        <v>3343</v>
      </c>
      <c r="CM29" s="1178">
        <v>1364</v>
      </c>
      <c r="CN29" s="1178">
        <v>40</v>
      </c>
      <c r="CO29" s="1178"/>
      <c r="CP29" s="1178"/>
      <c r="CQ29" s="1178"/>
      <c r="CR29" s="1178"/>
      <c r="CS29" s="1178"/>
      <c r="CT29" s="1178"/>
    </row>
    <row r="30" spans="1:98" ht="9" customHeight="1" thickBot="1" x14ac:dyDescent="0.25">
      <c r="A30" s="105"/>
      <c r="B30" s="1185"/>
      <c r="C30" s="1185"/>
      <c r="D30" s="1185"/>
      <c r="E30" s="1185"/>
      <c r="F30" s="1185"/>
      <c r="G30" s="1185"/>
      <c r="H30" s="1185"/>
      <c r="I30" s="1185"/>
      <c r="J30" s="1185"/>
      <c r="K30" s="1185"/>
      <c r="L30" s="1185"/>
      <c r="M30" s="1185"/>
      <c r="N30" s="1185"/>
      <c r="O30" s="105"/>
      <c r="P30" s="1185"/>
      <c r="Q30" s="1185"/>
      <c r="R30" s="1185"/>
      <c r="S30" s="1185"/>
      <c r="T30" s="1185"/>
      <c r="U30" s="1185"/>
      <c r="V30" s="1185"/>
      <c r="W30" s="1185"/>
      <c r="X30" s="1185"/>
      <c r="Y30" s="1185"/>
      <c r="Z30" s="1185"/>
      <c r="AA30" s="1185"/>
      <c r="AB30" s="1185"/>
      <c r="AC30" s="105"/>
      <c r="AD30" s="1185"/>
      <c r="AE30" s="1185"/>
      <c r="AF30" s="1185"/>
      <c r="AG30" s="1185"/>
      <c r="AH30" s="1185"/>
      <c r="AI30" s="1185"/>
      <c r="AJ30" s="1185"/>
      <c r="AK30" s="1185"/>
      <c r="AL30" s="1185"/>
      <c r="AM30" s="1185"/>
      <c r="AN30" s="1185"/>
      <c r="AO30" s="1185"/>
      <c r="AP30" s="1185"/>
      <c r="AQ30" s="105"/>
      <c r="AR30" s="1185"/>
      <c r="AS30" s="1185"/>
      <c r="AT30" s="1185"/>
      <c r="AU30" s="1185"/>
      <c r="AV30" s="1185"/>
      <c r="AW30" s="1185"/>
      <c r="AX30" s="1185"/>
      <c r="AY30" s="1185"/>
      <c r="AZ30" s="1185"/>
      <c r="BA30" s="1185"/>
      <c r="BB30" s="1185"/>
      <c r="BC30" s="1185"/>
      <c r="BD30" s="1185"/>
      <c r="BE30" s="105"/>
      <c r="BF30" s="1185"/>
      <c r="BG30" s="1185"/>
      <c r="BH30" s="1185"/>
      <c r="BI30" s="1185"/>
      <c r="BJ30" s="1185"/>
      <c r="BK30" s="1185"/>
      <c r="BL30" s="1185"/>
      <c r="BM30" s="1185"/>
      <c r="BN30" s="1185"/>
      <c r="BO30" s="1185"/>
      <c r="BP30" s="1185"/>
      <c r="BQ30" s="105"/>
      <c r="BR30" s="1186"/>
      <c r="BS30" s="1187"/>
      <c r="BT30" s="1185"/>
      <c r="BU30" s="1185"/>
      <c r="BV30" s="1185"/>
      <c r="BW30" s="1185"/>
      <c r="BX30" s="1185"/>
      <c r="BY30" s="1185"/>
      <c r="BZ30" s="1185"/>
      <c r="CA30" s="1185"/>
      <c r="CB30" s="1185"/>
      <c r="CC30" s="1185"/>
      <c r="CD30" s="1185"/>
      <c r="CE30" s="1185"/>
      <c r="CF30" s="1185"/>
      <c r="CG30" s="105"/>
      <c r="CH30" s="1185"/>
      <c r="CI30" s="1185"/>
      <c r="CJ30" s="1185"/>
      <c r="CK30" s="1185"/>
      <c r="CL30" s="1185"/>
      <c r="CM30" s="1185"/>
      <c r="CN30" s="1185"/>
      <c r="CO30" s="1185"/>
      <c r="CP30" s="1185"/>
      <c r="CQ30" s="1185"/>
      <c r="CR30" s="1185"/>
      <c r="CS30" s="1185"/>
      <c r="CT30" s="1185"/>
    </row>
    <row r="31" spans="1:98" ht="15" customHeight="1" x14ac:dyDescent="0.2">
      <c r="A31" s="1164" t="s">
        <v>173</v>
      </c>
      <c r="B31" s="1452" t="s">
        <v>279</v>
      </c>
      <c r="C31" s="1455" t="s">
        <v>280</v>
      </c>
      <c r="D31" s="1458">
        <v>7656</v>
      </c>
      <c r="E31" s="1458" t="s">
        <v>281</v>
      </c>
      <c r="F31" s="1458">
        <v>2019</v>
      </c>
      <c r="G31" s="1461" t="s">
        <v>282</v>
      </c>
      <c r="H31" s="1455">
        <v>2091</v>
      </c>
      <c r="I31" s="1455" t="s">
        <v>283</v>
      </c>
      <c r="J31" s="1455" t="s">
        <v>284</v>
      </c>
      <c r="K31" s="1455">
        <v>1942</v>
      </c>
      <c r="L31" s="1455">
        <v>1002</v>
      </c>
      <c r="M31" s="1455" t="s">
        <v>285</v>
      </c>
      <c r="N31" s="1455" t="s">
        <v>286</v>
      </c>
      <c r="O31" s="1164" t="s">
        <v>173</v>
      </c>
      <c r="P31" s="1455" t="s">
        <v>287</v>
      </c>
      <c r="Q31" s="1455" t="s">
        <v>288</v>
      </c>
      <c r="R31" s="1455">
        <v>8257</v>
      </c>
      <c r="S31" s="1455" t="s">
        <v>289</v>
      </c>
      <c r="T31" s="1455" t="s">
        <v>290</v>
      </c>
      <c r="U31" s="1455">
        <v>7111</v>
      </c>
      <c r="V31" s="1455" t="s">
        <v>291</v>
      </c>
      <c r="W31" s="1455" t="s">
        <v>292</v>
      </c>
      <c r="X31" s="1455" t="s">
        <v>293</v>
      </c>
      <c r="Y31" s="1455">
        <v>4042</v>
      </c>
      <c r="Z31" s="1455" t="s">
        <v>294</v>
      </c>
      <c r="AA31" s="1455" t="s">
        <v>295</v>
      </c>
      <c r="AB31" s="1455" t="s">
        <v>296</v>
      </c>
      <c r="AC31" s="1164" t="s">
        <v>173</v>
      </c>
      <c r="AD31" s="1455" t="s">
        <v>297</v>
      </c>
      <c r="AE31" s="1455" t="s">
        <v>298</v>
      </c>
      <c r="AF31" s="1455" t="s">
        <v>299</v>
      </c>
      <c r="AG31" s="1455" t="s">
        <v>300</v>
      </c>
      <c r="AH31" s="1455" t="s">
        <v>301</v>
      </c>
      <c r="AI31" s="1455" t="s">
        <v>302</v>
      </c>
      <c r="AJ31" s="1455" t="s">
        <v>303</v>
      </c>
      <c r="AK31" s="1455">
        <v>8254</v>
      </c>
      <c r="AL31" s="1455" t="s">
        <v>304</v>
      </c>
      <c r="AM31" s="1455" t="s">
        <v>305</v>
      </c>
      <c r="AN31" s="1455">
        <v>7115</v>
      </c>
      <c r="AO31" s="1455" t="s">
        <v>306</v>
      </c>
      <c r="AP31" s="1455" t="s">
        <v>307</v>
      </c>
      <c r="AQ31" s="1164" t="s">
        <v>173</v>
      </c>
      <c r="AR31" s="1455">
        <v>1158</v>
      </c>
      <c r="AS31" s="1455" t="s">
        <v>308</v>
      </c>
      <c r="AT31" s="1455">
        <v>7103</v>
      </c>
      <c r="AU31" s="1455" t="s">
        <v>309</v>
      </c>
      <c r="AV31" s="1455" t="s">
        <v>310</v>
      </c>
      <c r="AW31" s="1455">
        <v>7453</v>
      </c>
      <c r="AX31" s="1455">
        <v>1113</v>
      </c>
      <c r="AY31" s="1455" t="s">
        <v>311</v>
      </c>
      <c r="AZ31" s="1455">
        <v>4002</v>
      </c>
      <c r="BA31" s="1455">
        <v>2116</v>
      </c>
      <c r="BB31" s="1455" t="s">
        <v>312</v>
      </c>
      <c r="BC31" s="1455">
        <v>2062</v>
      </c>
      <c r="BD31" s="1455" t="s">
        <v>313</v>
      </c>
      <c r="BE31" s="1164" t="s">
        <v>173</v>
      </c>
      <c r="BF31" s="1455">
        <v>4014</v>
      </c>
      <c r="BG31" s="1455">
        <v>3128</v>
      </c>
      <c r="BH31" s="1455" t="s">
        <v>314</v>
      </c>
      <c r="BI31" s="1455">
        <v>3029</v>
      </c>
      <c r="BJ31" s="1455" t="s">
        <v>315</v>
      </c>
      <c r="BK31" s="1455" t="s">
        <v>316</v>
      </c>
      <c r="BL31" s="1455">
        <v>4003</v>
      </c>
      <c r="BM31" s="1455" t="s">
        <v>317</v>
      </c>
      <c r="BN31" s="1455">
        <v>9644</v>
      </c>
      <c r="BO31" s="1455" t="s">
        <v>318</v>
      </c>
      <c r="BP31" s="1455" t="s">
        <v>319</v>
      </c>
      <c r="BQ31" s="1455" t="s">
        <v>320</v>
      </c>
      <c r="BR31" s="1455" t="s">
        <v>321</v>
      </c>
      <c r="BS31" s="1164" t="s">
        <v>173</v>
      </c>
      <c r="BT31" s="1472" t="s">
        <v>322</v>
      </c>
      <c r="BU31" s="1472" t="s">
        <v>323</v>
      </c>
      <c r="BV31" s="1472" t="s">
        <v>324</v>
      </c>
      <c r="BW31" s="1472" t="s">
        <v>325</v>
      </c>
      <c r="BX31" s="1472" t="s">
        <v>326</v>
      </c>
      <c r="BY31" s="1472" t="s">
        <v>327</v>
      </c>
      <c r="BZ31" s="1472" t="s">
        <v>328</v>
      </c>
      <c r="CA31" s="1455" t="s">
        <v>329</v>
      </c>
      <c r="CB31" s="1472" t="s">
        <v>330</v>
      </c>
      <c r="CC31" s="1472" t="s">
        <v>331</v>
      </c>
      <c r="CD31" s="1472" t="s">
        <v>332</v>
      </c>
      <c r="CE31" s="1472" t="s">
        <v>333</v>
      </c>
      <c r="CF31" s="1472" t="s">
        <v>334</v>
      </c>
      <c r="CG31" s="1164" t="s">
        <v>173</v>
      </c>
      <c r="CH31" s="1472" t="s">
        <v>335</v>
      </c>
      <c r="CI31" s="1455" t="s">
        <v>336</v>
      </c>
      <c r="CJ31" s="1455" t="s">
        <v>337</v>
      </c>
      <c r="CK31" s="1455" t="s">
        <v>338</v>
      </c>
      <c r="CL31" s="1455" t="s">
        <v>339</v>
      </c>
      <c r="CM31" s="1455" t="s">
        <v>340</v>
      </c>
      <c r="CN31" s="1476" t="s">
        <v>341</v>
      </c>
      <c r="CO31" s="1455"/>
      <c r="CP31" s="1455"/>
      <c r="CQ31" s="1455"/>
      <c r="CR31" s="1455"/>
      <c r="CS31" s="1455"/>
      <c r="CT31" s="1455"/>
    </row>
    <row r="32" spans="1:98" x14ac:dyDescent="0.2">
      <c r="A32" s="1188" t="s">
        <v>342</v>
      </c>
      <c r="B32" s="1453"/>
      <c r="C32" s="1456"/>
      <c r="D32" s="1459"/>
      <c r="E32" s="1459"/>
      <c r="F32" s="1459"/>
      <c r="G32" s="1453"/>
      <c r="H32" s="1470"/>
      <c r="I32" s="1470"/>
      <c r="J32" s="1470"/>
      <c r="K32" s="1468"/>
      <c r="L32" s="1468"/>
      <c r="M32" s="1468"/>
      <c r="N32" s="1468"/>
      <c r="O32" s="1188" t="s">
        <v>342</v>
      </c>
      <c r="P32" s="1470"/>
      <c r="Q32" s="1470"/>
      <c r="R32" s="1470"/>
      <c r="S32" s="1470"/>
      <c r="T32" s="1470"/>
      <c r="U32" s="1470"/>
      <c r="V32" s="1470"/>
      <c r="W32" s="1470"/>
      <c r="X32" s="1470"/>
      <c r="Y32" s="1470"/>
      <c r="Z32" s="1470"/>
      <c r="AA32" s="1470"/>
      <c r="AB32" s="1470"/>
      <c r="AC32" s="1188" t="s">
        <v>342</v>
      </c>
      <c r="AD32" s="1470"/>
      <c r="AE32" s="1470"/>
      <c r="AF32" s="1470"/>
      <c r="AG32" s="1470"/>
      <c r="AH32" s="1470"/>
      <c r="AI32" s="1470"/>
      <c r="AJ32" s="1470"/>
      <c r="AK32" s="1470"/>
      <c r="AL32" s="1470"/>
      <c r="AM32" s="1470"/>
      <c r="AN32" s="1470"/>
      <c r="AO32" s="1470"/>
      <c r="AP32" s="1470"/>
      <c r="AQ32" s="1188" t="s">
        <v>342</v>
      </c>
      <c r="AR32" s="1470"/>
      <c r="AS32" s="1470"/>
      <c r="AT32" s="1470"/>
      <c r="AU32" s="1470"/>
      <c r="AV32" s="1470"/>
      <c r="AW32" s="1470"/>
      <c r="AX32" s="1470"/>
      <c r="AY32" s="1470"/>
      <c r="AZ32" s="1470"/>
      <c r="BA32" s="1470"/>
      <c r="BB32" s="1470"/>
      <c r="BC32" s="1470"/>
      <c r="BD32" s="1470"/>
      <c r="BE32" s="1188" t="s">
        <v>342</v>
      </c>
      <c r="BF32" s="1470"/>
      <c r="BG32" s="1470"/>
      <c r="BH32" s="1470"/>
      <c r="BI32" s="1470"/>
      <c r="BJ32" s="1470"/>
      <c r="BK32" s="1470"/>
      <c r="BL32" s="1470"/>
      <c r="BM32" s="1470"/>
      <c r="BN32" s="1470"/>
      <c r="BO32" s="1470"/>
      <c r="BP32" s="1470"/>
      <c r="BQ32" s="1470"/>
      <c r="BR32" s="1470"/>
      <c r="BS32" s="1188" t="s">
        <v>342</v>
      </c>
      <c r="BT32" s="1473"/>
      <c r="BU32" s="1473"/>
      <c r="BV32" s="1473"/>
      <c r="BW32" s="1473"/>
      <c r="BX32" s="1473"/>
      <c r="BY32" s="1473"/>
      <c r="BZ32" s="1473"/>
      <c r="CA32" s="1470"/>
      <c r="CB32" s="1473"/>
      <c r="CC32" s="1472"/>
      <c r="CD32" s="1472"/>
      <c r="CE32" s="1472"/>
      <c r="CF32" s="1472"/>
      <c r="CG32" s="1188" t="s">
        <v>342</v>
      </c>
      <c r="CH32" s="1473"/>
      <c r="CI32" s="1470"/>
      <c r="CJ32" s="1470"/>
      <c r="CK32" s="1470"/>
      <c r="CL32" s="1470"/>
      <c r="CM32" s="1470"/>
      <c r="CN32" s="1472"/>
      <c r="CO32" s="1470"/>
      <c r="CP32" s="1470"/>
      <c r="CQ32" s="1470"/>
      <c r="CR32" s="1470"/>
      <c r="CS32" s="1470"/>
      <c r="CT32" s="1470"/>
    </row>
    <row r="33" spans="1:98" ht="13.5" thickBot="1" x14ac:dyDescent="0.25">
      <c r="A33" s="1189"/>
      <c r="B33" s="1454"/>
      <c r="C33" s="1457"/>
      <c r="D33" s="1460"/>
      <c r="E33" s="1460"/>
      <c r="F33" s="1460"/>
      <c r="G33" s="1454"/>
      <c r="H33" s="1471"/>
      <c r="I33" s="1471"/>
      <c r="J33" s="1471"/>
      <c r="K33" s="1469"/>
      <c r="L33" s="1469"/>
      <c r="M33" s="1469"/>
      <c r="N33" s="1469"/>
      <c r="O33" s="1189"/>
      <c r="P33" s="1471"/>
      <c r="Q33" s="1471"/>
      <c r="R33" s="1471"/>
      <c r="S33" s="1471"/>
      <c r="T33" s="1471"/>
      <c r="U33" s="1471"/>
      <c r="V33" s="1471"/>
      <c r="W33" s="1471"/>
      <c r="X33" s="1471"/>
      <c r="Y33" s="1471"/>
      <c r="Z33" s="1471"/>
      <c r="AA33" s="1471"/>
      <c r="AB33" s="1471"/>
      <c r="AC33" s="1189"/>
      <c r="AD33" s="1471"/>
      <c r="AE33" s="1471"/>
      <c r="AF33" s="1471"/>
      <c r="AG33" s="1471"/>
      <c r="AH33" s="1471"/>
      <c r="AI33" s="1471"/>
      <c r="AJ33" s="1471"/>
      <c r="AK33" s="1471"/>
      <c r="AL33" s="1471"/>
      <c r="AM33" s="1471"/>
      <c r="AN33" s="1471"/>
      <c r="AO33" s="1471"/>
      <c r="AP33" s="1471"/>
      <c r="AQ33" s="1189"/>
      <c r="AR33" s="1471"/>
      <c r="AS33" s="1471"/>
      <c r="AT33" s="1471"/>
      <c r="AU33" s="1471"/>
      <c r="AV33" s="1471"/>
      <c r="AW33" s="1471"/>
      <c r="AX33" s="1471"/>
      <c r="AY33" s="1471"/>
      <c r="AZ33" s="1471"/>
      <c r="BA33" s="1471"/>
      <c r="BB33" s="1471"/>
      <c r="BC33" s="1471"/>
      <c r="BD33" s="1471"/>
      <c r="BE33" s="1189"/>
      <c r="BF33" s="1471"/>
      <c r="BG33" s="1471"/>
      <c r="BH33" s="1471"/>
      <c r="BI33" s="1471"/>
      <c r="BJ33" s="1471"/>
      <c r="BK33" s="1471"/>
      <c r="BL33" s="1471"/>
      <c r="BM33" s="1471"/>
      <c r="BN33" s="1471"/>
      <c r="BO33" s="1471"/>
      <c r="BP33" s="1471"/>
      <c r="BQ33" s="1471"/>
      <c r="BR33" s="1471"/>
      <c r="BS33" s="1189"/>
      <c r="BT33" s="1474"/>
      <c r="BU33" s="1474"/>
      <c r="BV33" s="1474"/>
      <c r="BW33" s="1474"/>
      <c r="BX33" s="1474"/>
      <c r="BY33" s="1474"/>
      <c r="BZ33" s="1474"/>
      <c r="CA33" s="1471"/>
      <c r="CB33" s="1474"/>
      <c r="CC33" s="1475"/>
      <c r="CD33" s="1475"/>
      <c r="CE33" s="1475"/>
      <c r="CF33" s="1475"/>
      <c r="CG33" s="1189"/>
      <c r="CH33" s="1474"/>
      <c r="CI33" s="1471"/>
      <c r="CJ33" s="1471"/>
      <c r="CK33" s="1471"/>
      <c r="CL33" s="1471"/>
      <c r="CM33" s="1471"/>
      <c r="CN33" s="1475"/>
      <c r="CO33" s="1471"/>
      <c r="CP33" s="1471"/>
      <c r="CQ33" s="1471"/>
      <c r="CR33" s="1471"/>
      <c r="CS33" s="1471"/>
      <c r="CT33" s="1471"/>
    </row>
  </sheetData>
  <mergeCells count="105">
    <mergeCell ref="CT31:CT33"/>
    <mergeCell ref="CN31:CN33"/>
    <mergeCell ref="CO31:CO33"/>
    <mergeCell ref="CP31:CP33"/>
    <mergeCell ref="CQ31:CQ33"/>
    <mergeCell ref="CR31:CR33"/>
    <mergeCell ref="CS31:CS33"/>
    <mergeCell ref="CH31:CH33"/>
    <mergeCell ref="CI31:CI33"/>
    <mergeCell ref="CJ31:CJ33"/>
    <mergeCell ref="CK31:CK33"/>
    <mergeCell ref="CL31:CL33"/>
    <mergeCell ref="CM31:CM33"/>
    <mergeCell ref="CA31:CA33"/>
    <mergeCell ref="CB31:CB33"/>
    <mergeCell ref="CC31:CC33"/>
    <mergeCell ref="CD31:CD33"/>
    <mergeCell ref="CE31:CE33"/>
    <mergeCell ref="CF31:CF33"/>
    <mergeCell ref="BU31:BU33"/>
    <mergeCell ref="BV31:BV33"/>
    <mergeCell ref="BW31:BW33"/>
    <mergeCell ref="BX31:BX33"/>
    <mergeCell ref="BY31:BY33"/>
    <mergeCell ref="BZ31:BZ33"/>
    <mergeCell ref="BN31:BN33"/>
    <mergeCell ref="BO31:BO33"/>
    <mergeCell ref="BP31:BP33"/>
    <mergeCell ref="BQ31:BQ33"/>
    <mergeCell ref="BR31:BR33"/>
    <mergeCell ref="BT31:BT33"/>
    <mergeCell ref="BH31:BH33"/>
    <mergeCell ref="BI31:BI33"/>
    <mergeCell ref="BJ31:BJ33"/>
    <mergeCell ref="BK31:BK33"/>
    <mergeCell ref="BL31:BL33"/>
    <mergeCell ref="BM31:BM33"/>
    <mergeCell ref="BA31:BA33"/>
    <mergeCell ref="BB31:BB33"/>
    <mergeCell ref="BC31:BC33"/>
    <mergeCell ref="BD31:BD33"/>
    <mergeCell ref="BF31:BF33"/>
    <mergeCell ref="BG31:BG33"/>
    <mergeCell ref="AU31:AU33"/>
    <mergeCell ref="AV31:AV33"/>
    <mergeCell ref="AW31:AW33"/>
    <mergeCell ref="AX31:AX33"/>
    <mergeCell ref="AY31:AY33"/>
    <mergeCell ref="AZ31:AZ33"/>
    <mergeCell ref="AN31:AN33"/>
    <mergeCell ref="AO31:AO33"/>
    <mergeCell ref="AP31:AP33"/>
    <mergeCell ref="AR31:AR33"/>
    <mergeCell ref="AS31:AS33"/>
    <mergeCell ref="AT31:AT33"/>
    <mergeCell ref="AH31:AH33"/>
    <mergeCell ref="AI31:AI33"/>
    <mergeCell ref="AJ31:AJ33"/>
    <mergeCell ref="AK31:AK33"/>
    <mergeCell ref="AL31:AL33"/>
    <mergeCell ref="AM31:AM33"/>
    <mergeCell ref="AB31:AB33"/>
    <mergeCell ref="AD31:AD33"/>
    <mergeCell ref="AE31:AE33"/>
    <mergeCell ref="AF31:AF33"/>
    <mergeCell ref="AG31:AG33"/>
    <mergeCell ref="U31:U33"/>
    <mergeCell ref="V31:V33"/>
    <mergeCell ref="W31:W33"/>
    <mergeCell ref="X31:X33"/>
    <mergeCell ref="Y31:Y33"/>
    <mergeCell ref="Z31:Z33"/>
    <mergeCell ref="S31:S33"/>
    <mergeCell ref="T31:T33"/>
    <mergeCell ref="H31:H33"/>
    <mergeCell ref="I31:I33"/>
    <mergeCell ref="J31:J33"/>
    <mergeCell ref="K31:K33"/>
    <mergeCell ref="L31:L33"/>
    <mergeCell ref="M31:M33"/>
    <mergeCell ref="AA31:AA33"/>
    <mergeCell ref="B31:B33"/>
    <mergeCell ref="C31:C33"/>
    <mergeCell ref="D31:D33"/>
    <mergeCell ref="E31:E33"/>
    <mergeCell ref="F31:F33"/>
    <mergeCell ref="G31:G33"/>
    <mergeCell ref="CH1:CT1"/>
    <mergeCell ref="B2:N2"/>
    <mergeCell ref="P2:AB2"/>
    <mergeCell ref="AD2:AP2"/>
    <mergeCell ref="AR2:BD2"/>
    <mergeCell ref="BF2:BR2"/>
    <mergeCell ref="BT2:CF2"/>
    <mergeCell ref="CH2:CT2"/>
    <mergeCell ref="B1:N1"/>
    <mergeCell ref="P1:AB1"/>
    <mergeCell ref="AD1:AP1"/>
    <mergeCell ref="AR1:BD1"/>
    <mergeCell ref="BF1:BR1"/>
    <mergeCell ref="BT1:CF1"/>
    <mergeCell ref="N31:N33"/>
    <mergeCell ref="P31:P33"/>
    <mergeCell ref="Q31:Q33"/>
    <mergeCell ref="R31:R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AP33"/>
  <sheetViews>
    <sheetView workbookViewId="0">
      <selection activeCell="AG37" sqref="AG37"/>
    </sheetView>
  </sheetViews>
  <sheetFormatPr baseColWidth="10" defaultRowHeight="12.75" x14ac:dyDescent="0.2"/>
  <cols>
    <col min="1" max="1" width="10" customWidth="1"/>
    <col min="2" max="14" width="8.7109375" customWidth="1"/>
    <col min="15" max="15" width="10" customWidth="1"/>
    <col min="16" max="28" width="8.7109375" customWidth="1"/>
    <col min="29" max="29" width="10" customWidth="1"/>
    <col min="30" max="42" width="8.7109375" customWidth="1"/>
  </cols>
  <sheetData>
    <row r="1" spans="1:42" ht="24" customHeight="1" thickBot="1" x14ac:dyDescent="0.35">
      <c r="A1" s="1156" t="s">
        <v>343</v>
      </c>
      <c r="B1" s="1462" t="s">
        <v>344</v>
      </c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4"/>
      <c r="O1" s="1156" t="s">
        <v>343</v>
      </c>
      <c r="P1" s="1462" t="s">
        <v>344</v>
      </c>
      <c r="Q1" s="1463"/>
      <c r="R1" s="1463"/>
      <c r="S1" s="1463"/>
      <c r="T1" s="1463"/>
      <c r="U1" s="1463"/>
      <c r="V1" s="1463"/>
      <c r="W1" s="1463"/>
      <c r="X1" s="1463"/>
      <c r="Y1" s="1463"/>
      <c r="Z1" s="1463"/>
      <c r="AA1" s="1463"/>
      <c r="AB1" s="1464"/>
      <c r="AC1" s="1156" t="s">
        <v>345</v>
      </c>
      <c r="AD1" s="1462" t="s">
        <v>344</v>
      </c>
      <c r="AE1" s="1463"/>
      <c r="AF1" s="1463"/>
      <c r="AG1" s="1463"/>
      <c r="AH1" s="1463"/>
      <c r="AI1" s="1463"/>
      <c r="AJ1" s="1463"/>
      <c r="AK1" s="1463"/>
      <c r="AL1" s="1463"/>
      <c r="AM1" s="1463"/>
      <c r="AN1" s="1463"/>
      <c r="AO1" s="1463"/>
      <c r="AP1" s="1464"/>
    </row>
    <row r="2" spans="1:42" ht="15" customHeight="1" thickBot="1" x14ac:dyDescent="0.25">
      <c r="A2" s="1190" t="s">
        <v>171</v>
      </c>
      <c r="B2" s="1465" t="s">
        <v>346</v>
      </c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7"/>
      <c r="O2" s="1190" t="s">
        <v>171</v>
      </c>
      <c r="P2" s="1465" t="s">
        <v>346</v>
      </c>
      <c r="Q2" s="1466"/>
      <c r="R2" s="1466"/>
      <c r="S2" s="1466"/>
      <c r="T2" s="1466"/>
      <c r="U2" s="1466"/>
      <c r="V2" s="1466"/>
      <c r="W2" s="1466"/>
      <c r="X2" s="1466"/>
      <c r="Y2" s="1466"/>
      <c r="Z2" s="1466"/>
      <c r="AA2" s="1466"/>
      <c r="AB2" s="1467"/>
      <c r="AC2" s="1190" t="s">
        <v>171</v>
      </c>
      <c r="AD2" s="1465" t="s">
        <v>346</v>
      </c>
      <c r="AE2" s="1466"/>
      <c r="AF2" s="1466"/>
      <c r="AG2" s="1466"/>
      <c r="AH2" s="1466"/>
      <c r="AI2" s="1466"/>
      <c r="AJ2" s="1466"/>
      <c r="AK2" s="1466"/>
      <c r="AL2" s="1466"/>
      <c r="AM2" s="1466"/>
      <c r="AN2" s="1466"/>
      <c r="AO2" s="1466"/>
      <c r="AP2" s="1467"/>
    </row>
    <row r="3" spans="1:42" ht="2.25" hidden="1" customHeight="1" thickBot="1" x14ac:dyDescent="0.25">
      <c r="A3" s="1191"/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  <c r="M3" s="1159"/>
      <c r="N3" s="1159"/>
      <c r="O3" s="1160"/>
      <c r="P3" s="798"/>
      <c r="Q3" s="798"/>
      <c r="R3" s="798"/>
      <c r="S3" s="798"/>
      <c r="T3" s="798"/>
      <c r="U3" s="798"/>
      <c r="V3" s="798"/>
      <c r="W3" s="798"/>
      <c r="X3" s="798"/>
      <c r="Y3" s="798"/>
      <c r="Z3" s="798"/>
      <c r="AA3" s="798"/>
      <c r="AB3" s="798"/>
      <c r="AC3" s="1160"/>
      <c r="AD3" s="798"/>
      <c r="AE3" s="798"/>
      <c r="AF3" s="798"/>
      <c r="AG3" s="798"/>
      <c r="AH3" s="798"/>
      <c r="AI3" s="798"/>
      <c r="AJ3" s="798"/>
      <c r="AK3" s="798"/>
      <c r="AL3" s="798"/>
      <c r="AM3" s="798"/>
      <c r="AN3" s="798"/>
      <c r="AO3" s="798"/>
      <c r="AP3" s="798"/>
    </row>
    <row r="4" spans="1:42" ht="14.25" customHeight="1" thickBot="1" x14ac:dyDescent="0.25">
      <c r="A4" s="1161" t="s">
        <v>173</v>
      </c>
      <c r="B4" s="1192" t="s">
        <v>347</v>
      </c>
      <c r="C4" s="1193" t="s">
        <v>348</v>
      </c>
      <c r="D4" s="1194" t="s">
        <v>349</v>
      </c>
      <c r="E4" s="1193" t="s">
        <v>350</v>
      </c>
      <c r="F4" s="1195" t="s">
        <v>351</v>
      </c>
      <c r="G4" s="1193" t="s">
        <v>352</v>
      </c>
      <c r="H4" s="1195" t="s">
        <v>353</v>
      </c>
      <c r="I4" s="1193" t="s">
        <v>354</v>
      </c>
      <c r="J4" s="1188" t="s">
        <v>355</v>
      </c>
      <c r="K4" s="1188" t="s">
        <v>356</v>
      </c>
      <c r="L4" s="1188" t="s">
        <v>357</v>
      </c>
      <c r="M4" s="1196" t="s">
        <v>358</v>
      </c>
      <c r="N4" s="1188" t="s">
        <v>359</v>
      </c>
      <c r="O4" s="1197" t="s">
        <v>173</v>
      </c>
      <c r="P4" s="1195" t="s">
        <v>360</v>
      </c>
      <c r="Q4" s="1195" t="s">
        <v>361</v>
      </c>
      <c r="R4" s="1193" t="s">
        <v>362</v>
      </c>
      <c r="S4" s="1195" t="s">
        <v>363</v>
      </c>
      <c r="T4" s="1193" t="s">
        <v>364</v>
      </c>
      <c r="U4" s="1195" t="s">
        <v>365</v>
      </c>
      <c r="V4" s="1193" t="s">
        <v>366</v>
      </c>
      <c r="W4" s="1195" t="s">
        <v>367</v>
      </c>
      <c r="X4" s="1193" t="s">
        <v>368</v>
      </c>
      <c r="Y4" s="1188" t="s">
        <v>369</v>
      </c>
      <c r="Z4" s="1188" t="s">
        <v>370</v>
      </c>
      <c r="AA4" s="1188" t="s">
        <v>371</v>
      </c>
      <c r="AB4" s="1196" t="s">
        <v>372</v>
      </c>
      <c r="AC4" s="1197" t="s">
        <v>173</v>
      </c>
      <c r="AD4" s="1195" t="s">
        <v>373</v>
      </c>
      <c r="AE4" s="1195" t="s">
        <v>374</v>
      </c>
      <c r="AF4" s="1198" t="s">
        <v>375</v>
      </c>
      <c r="AG4" s="1195" t="s">
        <v>376</v>
      </c>
      <c r="AH4" s="1199"/>
      <c r="AI4" s="1195"/>
      <c r="AJ4" s="1193"/>
      <c r="AK4" s="1195"/>
      <c r="AL4" s="1193"/>
      <c r="AM4" s="1188"/>
      <c r="AN4" s="1188"/>
      <c r="AO4" s="1188"/>
      <c r="AP4" s="1200"/>
    </row>
    <row r="5" spans="1:42" ht="15" customHeight="1" thickBot="1" x14ac:dyDescent="0.25">
      <c r="A5" s="950" t="s">
        <v>15</v>
      </c>
      <c r="B5" s="1170" t="s">
        <v>377</v>
      </c>
      <c r="C5" s="53" t="s">
        <v>378</v>
      </c>
      <c r="D5" s="1171"/>
      <c r="E5" s="53"/>
      <c r="F5" s="1171"/>
      <c r="G5" s="53"/>
      <c r="H5" s="1171"/>
      <c r="I5" s="53"/>
      <c r="J5" s="1171" t="s">
        <v>378</v>
      </c>
      <c r="K5" s="53"/>
      <c r="L5" s="1201" t="s">
        <v>379</v>
      </c>
      <c r="M5" s="53"/>
      <c r="N5" s="1171"/>
      <c r="O5" s="950" t="s">
        <v>15</v>
      </c>
      <c r="P5" s="1171" t="s">
        <v>380</v>
      </c>
      <c r="Q5" s="1171"/>
      <c r="R5" s="53"/>
      <c r="S5" s="1171"/>
      <c r="T5" s="53"/>
      <c r="U5" s="1202" t="s">
        <v>381</v>
      </c>
      <c r="V5" s="1203" t="s">
        <v>382</v>
      </c>
      <c r="W5" s="1171"/>
      <c r="X5" s="53"/>
      <c r="Y5" s="1171"/>
      <c r="Z5" s="53" t="s">
        <v>383</v>
      </c>
      <c r="AA5" s="1171" t="s">
        <v>384</v>
      </c>
      <c r="AB5" s="53"/>
      <c r="AC5" s="950" t="s">
        <v>15</v>
      </c>
      <c r="AD5" s="1171" t="s">
        <v>385</v>
      </c>
      <c r="AE5" s="1171" t="s">
        <v>386</v>
      </c>
      <c r="AF5" s="1171" t="s">
        <v>387</v>
      </c>
      <c r="AG5" s="1171" t="s">
        <v>388</v>
      </c>
      <c r="AH5" s="53"/>
      <c r="AI5" s="1171"/>
      <c r="AJ5" s="53"/>
      <c r="AK5" s="1171"/>
      <c r="AL5" s="53"/>
      <c r="AM5" s="1171"/>
      <c r="AN5" s="53"/>
      <c r="AO5" s="1171"/>
      <c r="AP5" s="53"/>
    </row>
    <row r="6" spans="1:42" ht="40.5" customHeight="1" thickBot="1" x14ac:dyDescent="0.25">
      <c r="A6" s="69"/>
      <c r="B6" s="1174"/>
      <c r="C6" s="1175"/>
      <c r="D6" s="1177"/>
      <c r="E6" s="1173"/>
      <c r="F6" s="1174"/>
      <c r="G6" s="1175"/>
      <c r="H6" s="1204" t="s">
        <v>353</v>
      </c>
      <c r="I6" s="1173"/>
      <c r="J6" s="1174"/>
      <c r="K6" s="1173"/>
      <c r="L6" s="1174"/>
      <c r="M6" s="1173"/>
      <c r="N6" s="1173"/>
      <c r="O6" s="69"/>
      <c r="P6" s="70"/>
      <c r="Q6" s="71"/>
      <c r="S6" s="73"/>
      <c r="T6" s="70"/>
      <c r="U6" s="71"/>
      <c r="W6" s="1173"/>
      <c r="X6" s="1174"/>
      <c r="Y6" s="73"/>
      <c r="Z6" s="70"/>
      <c r="AA6" s="1173"/>
      <c r="AB6" s="1173"/>
      <c r="AC6" s="69"/>
      <c r="AD6" s="1174"/>
      <c r="AE6" s="1175"/>
      <c r="AF6" s="1177"/>
      <c r="AG6" s="1173"/>
      <c r="AH6" s="1174"/>
      <c r="AI6" s="1175"/>
      <c r="AK6" s="1173"/>
      <c r="AL6" s="1174"/>
      <c r="AM6" s="1173"/>
      <c r="AN6" s="1174"/>
      <c r="AO6" s="1173"/>
      <c r="AP6" s="1173"/>
    </row>
    <row r="7" spans="1:42" ht="20.100000000000001" customHeight="1" thickBot="1" x14ac:dyDescent="0.3">
      <c r="A7" s="920" t="s">
        <v>26</v>
      </c>
      <c r="B7" s="1178">
        <v>28</v>
      </c>
      <c r="C7" s="1178">
        <v>428</v>
      </c>
      <c r="D7" s="1178">
        <v>238</v>
      </c>
      <c r="E7" s="1178">
        <v>112</v>
      </c>
      <c r="F7" s="1178">
        <v>83</v>
      </c>
      <c r="G7" s="1178">
        <v>64</v>
      </c>
      <c r="H7" s="1178">
        <v>58</v>
      </c>
      <c r="I7" s="1178">
        <v>129</v>
      </c>
      <c r="J7" s="1178">
        <v>449</v>
      </c>
      <c r="K7" s="1178">
        <v>56</v>
      </c>
      <c r="L7" s="1178">
        <v>192</v>
      </c>
      <c r="M7" s="1178">
        <v>249</v>
      </c>
      <c r="N7" s="1178">
        <v>228</v>
      </c>
      <c r="O7" s="920" t="s">
        <v>26</v>
      </c>
      <c r="P7" s="1178">
        <v>62</v>
      </c>
      <c r="Q7" s="1178">
        <v>652</v>
      </c>
      <c r="R7" s="1178">
        <v>57</v>
      </c>
      <c r="S7" s="1178">
        <v>643</v>
      </c>
      <c r="T7" s="1178">
        <v>350</v>
      </c>
      <c r="U7" s="1178">
        <v>296</v>
      </c>
      <c r="V7" s="1178">
        <v>75</v>
      </c>
      <c r="W7" s="1178">
        <v>1059</v>
      </c>
      <c r="X7" s="1178">
        <v>64</v>
      </c>
      <c r="Y7" s="1178">
        <v>167</v>
      </c>
      <c r="Z7" s="1178">
        <v>177</v>
      </c>
      <c r="AA7" s="1178">
        <v>104</v>
      </c>
      <c r="AB7" s="1178">
        <v>215</v>
      </c>
      <c r="AC7" s="920" t="s">
        <v>26</v>
      </c>
      <c r="AD7" s="1178">
        <v>129</v>
      </c>
      <c r="AE7" s="1178">
        <v>155</v>
      </c>
      <c r="AF7" s="1178">
        <v>86</v>
      </c>
      <c r="AG7" s="1178">
        <v>50</v>
      </c>
      <c r="AH7" s="1178"/>
      <c r="AI7" s="1178"/>
      <c r="AJ7" s="1178"/>
      <c r="AK7" s="1178"/>
      <c r="AL7" s="1178"/>
      <c r="AM7" s="1178"/>
      <c r="AN7" s="1178"/>
      <c r="AO7" s="1178"/>
      <c r="AP7" s="1178"/>
    </row>
    <row r="8" spans="1:42" ht="5.0999999999999996" customHeight="1" thickBot="1" x14ac:dyDescent="0.3">
      <c r="A8" s="1010"/>
      <c r="B8" s="1180"/>
      <c r="C8" s="1180"/>
      <c r="D8" s="1180"/>
      <c r="E8" s="1180"/>
      <c r="F8" s="1180"/>
      <c r="G8" s="1180"/>
      <c r="H8" s="1180"/>
      <c r="I8" s="1180"/>
      <c r="J8" s="1180"/>
      <c r="K8" s="1180"/>
      <c r="L8" s="1180"/>
      <c r="M8" s="1180"/>
      <c r="N8" s="1180"/>
      <c r="O8" s="1010"/>
      <c r="P8" s="1180"/>
      <c r="Q8" s="1180"/>
      <c r="R8" s="1180"/>
      <c r="S8" s="1180"/>
      <c r="T8" s="1180"/>
      <c r="U8" s="1180"/>
      <c r="V8" s="1180"/>
      <c r="W8" s="1180"/>
      <c r="X8" s="1180"/>
      <c r="Y8" s="1180"/>
      <c r="Z8" s="1180"/>
      <c r="AA8" s="1180"/>
      <c r="AB8" s="1180"/>
      <c r="AC8" s="1010"/>
      <c r="AD8" s="1180"/>
      <c r="AE8" s="1180"/>
      <c r="AF8" s="1180"/>
      <c r="AG8" s="1180"/>
      <c r="AH8" s="1180"/>
      <c r="AI8" s="1180"/>
      <c r="AJ8" s="1180"/>
      <c r="AK8" s="1180"/>
      <c r="AL8" s="1180"/>
      <c r="AM8" s="1180"/>
      <c r="AN8" s="1180"/>
      <c r="AO8" s="1180"/>
      <c r="AP8" s="1180"/>
    </row>
    <row r="9" spans="1:42" ht="20.100000000000001" customHeight="1" thickBot="1" x14ac:dyDescent="0.3">
      <c r="A9" s="920" t="s">
        <v>27</v>
      </c>
      <c r="B9" s="1178">
        <v>28</v>
      </c>
      <c r="C9" s="1178">
        <v>427</v>
      </c>
      <c r="D9" s="1178">
        <v>238</v>
      </c>
      <c r="E9" s="1178">
        <v>111</v>
      </c>
      <c r="F9" s="1178">
        <v>81</v>
      </c>
      <c r="G9" s="1178">
        <v>63</v>
      </c>
      <c r="H9" s="1178">
        <v>56</v>
      </c>
      <c r="I9" s="1178">
        <v>130</v>
      </c>
      <c r="J9" s="1178">
        <v>448</v>
      </c>
      <c r="K9" s="1178">
        <v>56</v>
      </c>
      <c r="L9" s="1178">
        <v>196</v>
      </c>
      <c r="M9" s="1178">
        <v>250</v>
      </c>
      <c r="N9" s="1178">
        <v>231</v>
      </c>
      <c r="O9" s="920" t="s">
        <v>27</v>
      </c>
      <c r="P9" s="1178">
        <v>62</v>
      </c>
      <c r="Q9" s="1178">
        <v>652</v>
      </c>
      <c r="R9" s="1178">
        <v>58</v>
      </c>
      <c r="S9" s="1178">
        <v>640</v>
      </c>
      <c r="T9" s="1178">
        <v>350</v>
      </c>
      <c r="U9" s="1178">
        <v>295</v>
      </c>
      <c r="V9" s="1178">
        <v>76</v>
      </c>
      <c r="W9" s="1178">
        <v>1054</v>
      </c>
      <c r="X9" s="1178">
        <v>64</v>
      </c>
      <c r="Y9" s="1178">
        <v>168</v>
      </c>
      <c r="Z9" s="1178">
        <v>179</v>
      </c>
      <c r="AA9" s="1178">
        <v>106</v>
      </c>
      <c r="AB9" s="1178">
        <v>216</v>
      </c>
      <c r="AC9" s="920" t="s">
        <v>27</v>
      </c>
      <c r="AD9" s="1178">
        <v>127</v>
      </c>
      <c r="AE9" s="1178">
        <v>158</v>
      </c>
      <c r="AF9" s="1178">
        <v>90</v>
      </c>
      <c r="AG9" s="1178">
        <v>51</v>
      </c>
      <c r="AH9" s="1178"/>
      <c r="AI9" s="1178"/>
      <c r="AJ9" s="1178"/>
      <c r="AK9" s="1178"/>
      <c r="AL9" s="1178"/>
      <c r="AM9" s="1178"/>
      <c r="AN9" s="1178"/>
      <c r="AO9" s="1178"/>
      <c r="AP9" s="1178"/>
    </row>
    <row r="10" spans="1:42" ht="5.0999999999999996" customHeight="1" thickBot="1" x14ac:dyDescent="0.3">
      <c r="A10" s="1182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80"/>
      <c r="N10" s="1180"/>
      <c r="O10" s="1182"/>
      <c r="P10" s="1180"/>
      <c r="Q10" s="1180"/>
      <c r="R10" s="1180"/>
      <c r="S10" s="1180"/>
      <c r="T10" s="1180"/>
      <c r="U10" s="1180"/>
      <c r="V10" s="1180"/>
      <c r="W10" s="1180"/>
      <c r="X10" s="1180"/>
      <c r="Y10" s="1180"/>
      <c r="Z10" s="1180"/>
      <c r="AA10" s="1180"/>
      <c r="AB10" s="1180"/>
      <c r="AC10" s="1182"/>
      <c r="AD10" s="1180"/>
      <c r="AE10" s="1180"/>
      <c r="AF10" s="1180"/>
      <c r="AG10" s="1180"/>
      <c r="AH10" s="1180"/>
      <c r="AI10" s="1180"/>
      <c r="AJ10" s="1180"/>
      <c r="AK10" s="1180"/>
      <c r="AL10" s="1180"/>
      <c r="AM10" s="1180"/>
      <c r="AN10" s="1180"/>
      <c r="AO10" s="1180"/>
      <c r="AP10" s="1180"/>
    </row>
    <row r="11" spans="1:42" ht="20.100000000000001" customHeight="1" thickBot="1" x14ac:dyDescent="0.3">
      <c r="A11" s="920" t="s">
        <v>28</v>
      </c>
      <c r="B11" s="1178">
        <v>28</v>
      </c>
      <c r="C11" s="1178">
        <v>432</v>
      </c>
      <c r="D11" s="1178">
        <v>239</v>
      </c>
      <c r="E11" s="1178">
        <v>109</v>
      </c>
      <c r="F11" s="1178">
        <v>83</v>
      </c>
      <c r="G11" s="1178">
        <v>63</v>
      </c>
      <c r="H11" s="1178">
        <v>56</v>
      </c>
      <c r="I11" s="1178">
        <v>129</v>
      </c>
      <c r="J11" s="1178">
        <v>446</v>
      </c>
      <c r="K11" s="1178">
        <v>57</v>
      </c>
      <c r="L11" s="1178">
        <v>198</v>
      </c>
      <c r="M11" s="1178">
        <v>258</v>
      </c>
      <c r="N11" s="1178">
        <v>232</v>
      </c>
      <c r="O11" s="920" t="s">
        <v>28</v>
      </c>
      <c r="P11" s="1178">
        <v>62</v>
      </c>
      <c r="Q11" s="1178">
        <v>652</v>
      </c>
      <c r="R11" s="1178">
        <v>57</v>
      </c>
      <c r="S11" s="1178">
        <v>637</v>
      </c>
      <c r="T11" s="1178">
        <v>356</v>
      </c>
      <c r="U11" s="1178">
        <v>293</v>
      </c>
      <c r="V11" s="1178">
        <v>75</v>
      </c>
      <c r="W11" s="1178">
        <v>1060</v>
      </c>
      <c r="X11" s="1178">
        <v>64</v>
      </c>
      <c r="Y11" s="1178">
        <v>168</v>
      </c>
      <c r="Z11" s="1178">
        <v>177</v>
      </c>
      <c r="AA11" s="1178">
        <v>108</v>
      </c>
      <c r="AB11" s="1178">
        <v>215</v>
      </c>
      <c r="AC11" s="920" t="s">
        <v>28</v>
      </c>
      <c r="AD11" s="1178">
        <v>127</v>
      </c>
      <c r="AE11" s="1178">
        <v>157</v>
      </c>
      <c r="AF11" s="1178">
        <v>92</v>
      </c>
      <c r="AG11" s="1178">
        <v>53</v>
      </c>
      <c r="AH11" s="1178"/>
      <c r="AI11" s="1178"/>
      <c r="AJ11" s="1178"/>
      <c r="AK11" s="1178"/>
      <c r="AL11" s="1178"/>
      <c r="AM11" s="1178"/>
      <c r="AN11" s="1178"/>
      <c r="AO11" s="1178"/>
      <c r="AP11" s="1178"/>
    </row>
    <row r="12" spans="1:42" ht="5.0999999999999996" customHeight="1" thickBot="1" x14ac:dyDescent="0.3">
      <c r="A12" s="1010"/>
      <c r="B12" s="1180"/>
      <c r="C12" s="1180"/>
      <c r="D12" s="1180"/>
      <c r="E12" s="1180"/>
      <c r="F12" s="1180"/>
      <c r="G12" s="1180"/>
      <c r="H12" s="1180"/>
      <c r="I12" s="1180"/>
      <c r="J12" s="1180"/>
      <c r="K12" s="1180"/>
      <c r="L12" s="1180"/>
      <c r="M12" s="1180"/>
      <c r="N12" s="1180"/>
      <c r="O12" s="1010"/>
      <c r="P12" s="1180"/>
      <c r="Q12" s="1180"/>
      <c r="R12" s="1180"/>
      <c r="S12" s="1180"/>
      <c r="T12" s="1180"/>
      <c r="U12" s="1180"/>
      <c r="V12" s="1180"/>
      <c r="W12" s="1180"/>
      <c r="X12" s="1180"/>
      <c r="Y12" s="1180"/>
      <c r="Z12" s="1180"/>
      <c r="AA12" s="1180"/>
      <c r="AB12" s="1180"/>
      <c r="AC12" s="1010"/>
      <c r="AD12" s="1180"/>
      <c r="AE12" s="1180"/>
      <c r="AF12" s="1180"/>
      <c r="AG12" s="1180"/>
      <c r="AH12" s="1180"/>
      <c r="AI12" s="1180"/>
      <c r="AJ12" s="1180"/>
      <c r="AK12" s="1180"/>
      <c r="AL12" s="1180"/>
      <c r="AM12" s="1180"/>
      <c r="AN12" s="1180"/>
      <c r="AO12" s="1180"/>
      <c r="AP12" s="1180"/>
    </row>
    <row r="13" spans="1:42" ht="20.100000000000001" customHeight="1" thickBot="1" x14ac:dyDescent="0.3">
      <c r="A13" s="920" t="s">
        <v>29</v>
      </c>
      <c r="B13" s="1178">
        <v>28</v>
      </c>
      <c r="C13" s="1178">
        <v>432</v>
      </c>
      <c r="D13" s="1178">
        <v>237</v>
      </c>
      <c r="E13" s="1178">
        <v>111</v>
      </c>
      <c r="F13" s="1178">
        <v>86</v>
      </c>
      <c r="G13" s="1178">
        <v>63</v>
      </c>
      <c r="H13" s="1178">
        <v>56</v>
      </c>
      <c r="I13" s="1178">
        <v>128</v>
      </c>
      <c r="J13" s="1178">
        <v>445</v>
      </c>
      <c r="K13" s="1178">
        <v>57</v>
      </c>
      <c r="L13" s="1178">
        <v>196</v>
      </c>
      <c r="M13" s="1178">
        <v>258</v>
      </c>
      <c r="N13" s="1178">
        <v>231</v>
      </c>
      <c r="O13" s="920" t="s">
        <v>29</v>
      </c>
      <c r="P13" s="1178">
        <v>63</v>
      </c>
      <c r="Q13" s="1178">
        <v>654</v>
      </c>
      <c r="R13" s="1178">
        <v>57</v>
      </c>
      <c r="S13" s="1178">
        <v>637</v>
      </c>
      <c r="T13" s="1178">
        <v>355</v>
      </c>
      <c r="U13" s="1178">
        <v>293</v>
      </c>
      <c r="V13" s="1178">
        <v>72</v>
      </c>
      <c r="W13" s="1178">
        <v>1063</v>
      </c>
      <c r="X13" s="1178">
        <v>64</v>
      </c>
      <c r="Y13" s="1178">
        <v>166</v>
      </c>
      <c r="Z13" s="1178">
        <v>179</v>
      </c>
      <c r="AA13" s="1178">
        <v>107</v>
      </c>
      <c r="AB13" s="1178">
        <v>214</v>
      </c>
      <c r="AC13" s="920" t="s">
        <v>29</v>
      </c>
      <c r="AD13" s="1178">
        <v>126</v>
      </c>
      <c r="AE13" s="1178">
        <v>159</v>
      </c>
      <c r="AF13" s="1178">
        <v>93</v>
      </c>
      <c r="AG13" s="1178">
        <v>54</v>
      </c>
      <c r="AH13" s="1178"/>
      <c r="AI13" s="1178"/>
      <c r="AJ13" s="1178"/>
      <c r="AK13" s="1178"/>
      <c r="AL13" s="1178"/>
      <c r="AM13" s="1178"/>
      <c r="AN13" s="1178"/>
      <c r="AO13" s="1178"/>
      <c r="AP13" s="1178"/>
    </row>
    <row r="14" spans="1:42" ht="5.0999999999999996" customHeight="1" thickBot="1" x14ac:dyDescent="0.3">
      <c r="A14" s="1010"/>
      <c r="B14" s="1180"/>
      <c r="C14" s="1180"/>
      <c r="D14" s="1180"/>
      <c r="E14" s="1180"/>
      <c r="F14" s="1180"/>
      <c r="G14" s="1180"/>
      <c r="H14" s="1180"/>
      <c r="I14" s="1180"/>
      <c r="J14" s="1180"/>
      <c r="K14" s="1180"/>
      <c r="L14" s="1180"/>
      <c r="M14" s="1180"/>
      <c r="N14" s="1180"/>
      <c r="O14" s="1010"/>
      <c r="P14" s="1180"/>
      <c r="Q14" s="1180"/>
      <c r="R14" s="1180"/>
      <c r="S14" s="1180"/>
      <c r="T14" s="1180"/>
      <c r="U14" s="1180"/>
      <c r="V14" s="1180"/>
      <c r="W14" s="1180"/>
      <c r="X14" s="1180"/>
      <c r="Y14" s="1180"/>
      <c r="Z14" s="1180"/>
      <c r="AA14" s="1180"/>
      <c r="AB14" s="1180"/>
      <c r="AC14" s="1010"/>
      <c r="AD14" s="1180"/>
      <c r="AE14" s="1180"/>
      <c r="AF14" s="1180"/>
      <c r="AG14" s="1180"/>
      <c r="AH14" s="1180"/>
      <c r="AI14" s="1180"/>
      <c r="AJ14" s="1180"/>
      <c r="AK14" s="1180"/>
      <c r="AL14" s="1180"/>
      <c r="AM14" s="1180"/>
      <c r="AN14" s="1180"/>
      <c r="AO14" s="1180"/>
      <c r="AP14" s="1180"/>
    </row>
    <row r="15" spans="1:42" ht="20.100000000000001" customHeight="1" thickBot="1" x14ac:dyDescent="0.3">
      <c r="A15" s="920" t="s">
        <v>30</v>
      </c>
      <c r="B15" s="1178">
        <v>28</v>
      </c>
      <c r="C15" s="1178">
        <v>429</v>
      </c>
      <c r="D15" s="1178">
        <v>239</v>
      </c>
      <c r="E15" s="1178">
        <v>107</v>
      </c>
      <c r="F15" s="1178">
        <v>87</v>
      </c>
      <c r="G15" s="1178">
        <v>63</v>
      </c>
      <c r="H15" s="1178">
        <v>56</v>
      </c>
      <c r="I15" s="1178">
        <v>129</v>
      </c>
      <c r="J15" s="1178">
        <v>445</v>
      </c>
      <c r="K15" s="1178">
        <v>57</v>
      </c>
      <c r="L15" s="1178">
        <v>195</v>
      </c>
      <c r="M15" s="1178">
        <v>260</v>
      </c>
      <c r="N15" s="1178">
        <v>236</v>
      </c>
      <c r="O15" s="920" t="s">
        <v>30</v>
      </c>
      <c r="P15" s="1178">
        <v>64</v>
      </c>
      <c r="Q15" s="1178">
        <v>653</v>
      </c>
      <c r="R15" s="1178">
        <v>59</v>
      </c>
      <c r="S15" s="1178">
        <v>638</v>
      </c>
      <c r="T15" s="1178">
        <v>360</v>
      </c>
      <c r="U15" s="1178">
        <v>308</v>
      </c>
      <c r="V15" s="1178">
        <v>73</v>
      </c>
      <c r="W15" s="1178">
        <v>1063</v>
      </c>
      <c r="X15" s="1178">
        <v>63</v>
      </c>
      <c r="Y15" s="1178">
        <v>166</v>
      </c>
      <c r="Z15" s="1178">
        <v>179</v>
      </c>
      <c r="AA15" s="1178">
        <v>111</v>
      </c>
      <c r="AB15" s="1178">
        <v>216</v>
      </c>
      <c r="AC15" s="920" t="s">
        <v>30</v>
      </c>
      <c r="AD15" s="1178">
        <v>125</v>
      </c>
      <c r="AE15" s="1178">
        <v>160</v>
      </c>
      <c r="AF15" s="1178">
        <v>93</v>
      </c>
      <c r="AG15" s="1178">
        <v>53</v>
      </c>
      <c r="AH15" s="1178"/>
      <c r="AI15" s="1178"/>
      <c r="AJ15" s="1178"/>
      <c r="AK15" s="1178"/>
      <c r="AL15" s="1178"/>
      <c r="AM15" s="1178"/>
      <c r="AN15" s="1178"/>
      <c r="AO15" s="1178"/>
      <c r="AP15" s="1178"/>
    </row>
    <row r="16" spans="1:42" ht="5.0999999999999996" customHeight="1" thickBot="1" x14ac:dyDescent="0.3">
      <c r="A16" s="1010"/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010"/>
      <c r="P16" s="1180"/>
      <c r="Q16" s="1180"/>
      <c r="R16" s="1180"/>
      <c r="S16" s="1180"/>
      <c r="T16" s="1180"/>
      <c r="U16" s="1180"/>
      <c r="V16" s="1180"/>
      <c r="W16" s="1180"/>
      <c r="X16" s="1180"/>
      <c r="Y16" s="1180"/>
      <c r="Z16" s="1180"/>
      <c r="AA16" s="1180"/>
      <c r="AB16" s="1180"/>
      <c r="AC16" s="1010"/>
      <c r="AD16" s="1180"/>
      <c r="AE16" s="1180"/>
      <c r="AF16" s="1180"/>
      <c r="AG16" s="1180"/>
      <c r="AH16" s="1180"/>
      <c r="AI16" s="1180"/>
      <c r="AJ16" s="1180"/>
      <c r="AK16" s="1180"/>
      <c r="AL16" s="1180"/>
      <c r="AM16" s="1180"/>
      <c r="AN16" s="1180"/>
      <c r="AO16" s="1180"/>
      <c r="AP16" s="1180"/>
    </row>
    <row r="17" spans="1:42" ht="20.100000000000001" customHeight="1" thickBot="1" x14ac:dyDescent="0.3">
      <c r="A17" s="920" t="s">
        <v>31</v>
      </c>
      <c r="B17" s="1178">
        <v>28</v>
      </c>
      <c r="C17" s="1178">
        <v>428</v>
      </c>
      <c r="D17" s="1178">
        <v>241</v>
      </c>
      <c r="E17" s="1178">
        <v>107</v>
      </c>
      <c r="F17" s="1178">
        <v>86</v>
      </c>
      <c r="G17" s="1178">
        <v>63</v>
      </c>
      <c r="H17" s="1178">
        <v>56</v>
      </c>
      <c r="I17" s="1178">
        <v>128</v>
      </c>
      <c r="J17" s="1178">
        <v>443</v>
      </c>
      <c r="K17" s="1178">
        <v>59</v>
      </c>
      <c r="L17" s="1178">
        <v>195</v>
      </c>
      <c r="M17" s="1178">
        <v>261</v>
      </c>
      <c r="N17" s="1178">
        <v>236</v>
      </c>
      <c r="O17" s="920" t="s">
        <v>31</v>
      </c>
      <c r="P17" s="1178">
        <v>65</v>
      </c>
      <c r="Q17" s="1178">
        <v>652</v>
      </c>
      <c r="R17" s="1178">
        <v>59</v>
      </c>
      <c r="S17" s="1178">
        <v>638</v>
      </c>
      <c r="T17" s="1178">
        <v>370</v>
      </c>
      <c r="U17" s="1178">
        <v>314</v>
      </c>
      <c r="V17" s="1178">
        <v>74</v>
      </c>
      <c r="W17" s="1178">
        <v>1065</v>
      </c>
      <c r="X17" s="1178">
        <v>61</v>
      </c>
      <c r="Y17" s="1178">
        <v>167</v>
      </c>
      <c r="Z17" s="1178">
        <v>179</v>
      </c>
      <c r="AA17" s="1178">
        <v>110</v>
      </c>
      <c r="AB17" s="1178">
        <v>216</v>
      </c>
      <c r="AC17" s="920" t="s">
        <v>31</v>
      </c>
      <c r="AD17" s="1178">
        <v>125</v>
      </c>
      <c r="AE17" s="1178">
        <v>160</v>
      </c>
      <c r="AF17" s="1178">
        <v>93</v>
      </c>
      <c r="AG17" s="1178">
        <v>54</v>
      </c>
      <c r="AH17" s="1178"/>
      <c r="AI17" s="1178"/>
      <c r="AJ17" s="1178"/>
      <c r="AK17" s="1178"/>
      <c r="AL17" s="1178"/>
      <c r="AM17" s="1178"/>
      <c r="AN17" s="1178"/>
      <c r="AO17" s="1178"/>
      <c r="AP17" s="1178"/>
    </row>
    <row r="18" spans="1:42" ht="5.0999999999999996" customHeight="1" thickBot="1" x14ac:dyDescent="0.3">
      <c r="A18" s="1010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010"/>
      <c r="P18" s="1180"/>
      <c r="Q18" s="1180"/>
      <c r="R18" s="1180"/>
      <c r="S18" s="1180"/>
      <c r="T18" s="1180"/>
      <c r="U18" s="1180"/>
      <c r="V18" s="1180"/>
      <c r="W18" s="1180"/>
      <c r="X18" s="1180"/>
      <c r="Y18" s="1180"/>
      <c r="Z18" s="1180"/>
      <c r="AA18" s="1180"/>
      <c r="AB18" s="1180"/>
      <c r="AC18" s="1010"/>
      <c r="AD18" s="1180"/>
      <c r="AE18" s="1180"/>
      <c r="AF18" s="1180"/>
      <c r="AG18" s="1180"/>
      <c r="AH18" s="1180"/>
      <c r="AI18" s="1180"/>
      <c r="AJ18" s="1180"/>
      <c r="AK18" s="1180"/>
      <c r="AL18" s="1180"/>
      <c r="AM18" s="1180"/>
      <c r="AN18" s="1180"/>
      <c r="AO18" s="1180"/>
      <c r="AP18" s="1180"/>
    </row>
    <row r="19" spans="1:42" ht="20.100000000000001" customHeight="1" thickBot="1" x14ac:dyDescent="0.3">
      <c r="A19" s="920" t="s">
        <v>32</v>
      </c>
      <c r="B19" s="1178">
        <v>28</v>
      </c>
      <c r="C19" s="1178">
        <v>425</v>
      </c>
      <c r="D19" s="1183">
        <v>240</v>
      </c>
      <c r="E19" s="1178">
        <v>108</v>
      </c>
      <c r="F19" s="1178">
        <v>86</v>
      </c>
      <c r="G19" s="1178">
        <v>63</v>
      </c>
      <c r="H19" s="1178">
        <v>56</v>
      </c>
      <c r="I19" s="1178">
        <v>126</v>
      </c>
      <c r="J19" s="1178">
        <v>444</v>
      </c>
      <c r="K19" s="1178">
        <v>59</v>
      </c>
      <c r="L19" s="1178">
        <v>194</v>
      </c>
      <c r="M19" s="1178">
        <v>262</v>
      </c>
      <c r="N19" s="1178">
        <v>235</v>
      </c>
      <c r="O19" s="920" t="s">
        <v>32</v>
      </c>
      <c r="P19" s="1178">
        <v>65</v>
      </c>
      <c r="Q19" s="1178">
        <v>654</v>
      </c>
      <c r="R19" s="1183">
        <v>60</v>
      </c>
      <c r="S19" s="1178">
        <v>636</v>
      </c>
      <c r="T19" s="1178">
        <v>371</v>
      </c>
      <c r="U19" s="1178">
        <v>309</v>
      </c>
      <c r="V19" s="1178">
        <v>74</v>
      </c>
      <c r="W19" s="1178">
        <v>1066</v>
      </c>
      <c r="X19" s="1178">
        <v>61</v>
      </c>
      <c r="Y19" s="1178">
        <v>166</v>
      </c>
      <c r="Z19" s="1178">
        <v>179</v>
      </c>
      <c r="AA19" s="1178">
        <v>109</v>
      </c>
      <c r="AB19" s="1178">
        <v>215</v>
      </c>
      <c r="AC19" s="920" t="s">
        <v>32</v>
      </c>
      <c r="AD19" s="1178">
        <v>125</v>
      </c>
      <c r="AE19" s="1178">
        <v>159</v>
      </c>
      <c r="AF19" s="1183">
        <v>93</v>
      </c>
      <c r="AG19" s="1178">
        <v>54</v>
      </c>
      <c r="AH19" s="1178"/>
      <c r="AI19" s="1178"/>
      <c r="AJ19" s="1178"/>
      <c r="AK19" s="1178"/>
      <c r="AL19" s="1178"/>
      <c r="AM19" s="1178"/>
      <c r="AN19" s="1178"/>
      <c r="AO19" s="1178"/>
      <c r="AP19" s="1178"/>
    </row>
    <row r="20" spans="1:42" ht="5.0999999999999996" customHeight="1" thickBot="1" x14ac:dyDescent="0.3">
      <c r="A20" s="1010"/>
      <c r="B20" s="1180"/>
      <c r="C20" s="1180"/>
      <c r="D20" s="1180"/>
      <c r="E20" s="1180"/>
      <c r="F20" s="1180"/>
      <c r="G20" s="1180"/>
      <c r="H20" s="1180"/>
      <c r="I20" s="1180"/>
      <c r="J20" s="1180"/>
      <c r="K20" s="1180"/>
      <c r="L20" s="1180"/>
      <c r="M20" s="1180"/>
      <c r="N20" s="1180"/>
      <c r="O20" s="1010"/>
      <c r="P20" s="1180"/>
      <c r="Q20" s="1180"/>
      <c r="R20" s="1180"/>
      <c r="S20" s="1180"/>
      <c r="T20" s="1180"/>
      <c r="U20" s="1180"/>
      <c r="V20" s="1180"/>
      <c r="W20" s="1180"/>
      <c r="X20" s="1180"/>
      <c r="Y20" s="1180"/>
      <c r="Z20" s="1180"/>
      <c r="AA20" s="1180"/>
      <c r="AB20" s="1180"/>
      <c r="AC20" s="1010"/>
      <c r="AD20" s="1180"/>
      <c r="AE20" s="1180"/>
      <c r="AF20" s="1180"/>
      <c r="AG20" s="1180"/>
      <c r="AH20" s="1180"/>
      <c r="AI20" s="1180"/>
      <c r="AJ20" s="1180"/>
      <c r="AK20" s="1180"/>
      <c r="AL20" s="1180"/>
      <c r="AM20" s="1180"/>
      <c r="AN20" s="1180"/>
      <c r="AO20" s="1180"/>
      <c r="AP20" s="1180"/>
    </row>
    <row r="21" spans="1:42" ht="20.100000000000001" customHeight="1" thickBot="1" x14ac:dyDescent="0.3">
      <c r="A21" s="920" t="s">
        <v>33</v>
      </c>
      <c r="B21" s="1178">
        <v>28</v>
      </c>
      <c r="C21" s="1178">
        <v>425</v>
      </c>
      <c r="D21" s="1178">
        <v>241</v>
      </c>
      <c r="E21" s="1178">
        <v>107</v>
      </c>
      <c r="F21" s="1178">
        <v>86</v>
      </c>
      <c r="G21" s="1178">
        <v>63</v>
      </c>
      <c r="H21" s="1178">
        <v>55</v>
      </c>
      <c r="I21" s="1178">
        <v>127</v>
      </c>
      <c r="J21" s="1178">
        <v>445</v>
      </c>
      <c r="K21" s="1178">
        <v>58</v>
      </c>
      <c r="L21" s="1178">
        <v>193</v>
      </c>
      <c r="M21" s="1178">
        <v>260</v>
      </c>
      <c r="N21" s="1178">
        <v>235</v>
      </c>
      <c r="O21" s="920" t="s">
        <v>33</v>
      </c>
      <c r="P21" s="1178">
        <v>65</v>
      </c>
      <c r="Q21" s="1178">
        <v>658</v>
      </c>
      <c r="R21" s="1178">
        <v>60</v>
      </c>
      <c r="S21" s="1178">
        <v>634</v>
      </c>
      <c r="T21" s="1178">
        <v>369</v>
      </c>
      <c r="U21" s="1178">
        <v>312</v>
      </c>
      <c r="V21" s="1178">
        <v>74</v>
      </c>
      <c r="W21" s="1178">
        <v>1065</v>
      </c>
      <c r="X21" s="1178">
        <v>61</v>
      </c>
      <c r="Y21" s="1178">
        <v>168</v>
      </c>
      <c r="Z21" s="1178">
        <v>179</v>
      </c>
      <c r="AA21" s="1178">
        <v>108</v>
      </c>
      <c r="AB21" s="1178">
        <v>214</v>
      </c>
      <c r="AC21" s="920" t="s">
        <v>33</v>
      </c>
      <c r="AD21" s="1178">
        <v>125</v>
      </c>
      <c r="AE21" s="1178">
        <v>160</v>
      </c>
      <c r="AF21" s="1178">
        <v>93</v>
      </c>
      <c r="AG21" s="1178">
        <v>54</v>
      </c>
      <c r="AH21" s="1178"/>
      <c r="AI21" s="1178"/>
      <c r="AJ21" s="1178"/>
      <c r="AK21" s="1178"/>
      <c r="AL21" s="1178"/>
      <c r="AM21" s="1178"/>
      <c r="AN21" s="1178"/>
      <c r="AO21" s="1178"/>
      <c r="AP21" s="1178"/>
    </row>
    <row r="22" spans="1:42" ht="5.0999999999999996" customHeight="1" thickBot="1" x14ac:dyDescent="0.3">
      <c r="A22" s="101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010"/>
      <c r="P22" s="1180"/>
      <c r="Q22" s="1180"/>
      <c r="R22" s="1180"/>
      <c r="S22" s="1180"/>
      <c r="T22" s="1180"/>
      <c r="U22" s="1180"/>
      <c r="V22" s="1180"/>
      <c r="W22" s="1180"/>
      <c r="X22" s="1180"/>
      <c r="Y22" s="1180"/>
      <c r="Z22" s="1180"/>
      <c r="AA22" s="1180"/>
      <c r="AB22" s="1180"/>
      <c r="AC22" s="1010"/>
      <c r="AD22" s="1180"/>
      <c r="AE22" s="1180"/>
      <c r="AF22" s="1180"/>
      <c r="AG22" s="1180"/>
      <c r="AH22" s="1180"/>
      <c r="AI22" s="1180"/>
      <c r="AJ22" s="1180"/>
      <c r="AK22" s="1180"/>
      <c r="AL22" s="1180"/>
      <c r="AM22" s="1180"/>
      <c r="AN22" s="1180"/>
      <c r="AO22" s="1180"/>
      <c r="AP22" s="1180"/>
    </row>
    <row r="23" spans="1:42" ht="20.100000000000001" customHeight="1" thickBot="1" x14ac:dyDescent="0.3">
      <c r="A23" s="954" t="s">
        <v>34</v>
      </c>
      <c r="B23" s="1178">
        <v>28</v>
      </c>
      <c r="C23" s="1178">
        <v>427</v>
      </c>
      <c r="D23" s="1178">
        <v>242</v>
      </c>
      <c r="E23" s="1178">
        <v>108</v>
      </c>
      <c r="F23" s="1178">
        <v>85</v>
      </c>
      <c r="G23" s="1178">
        <v>64</v>
      </c>
      <c r="H23" s="1178">
        <v>54</v>
      </c>
      <c r="I23" s="1178">
        <v>127</v>
      </c>
      <c r="J23" s="1178">
        <v>447</v>
      </c>
      <c r="K23" s="1178">
        <v>57</v>
      </c>
      <c r="L23" s="1178">
        <v>192</v>
      </c>
      <c r="M23" s="1178">
        <v>261</v>
      </c>
      <c r="N23" s="1178">
        <v>235</v>
      </c>
      <c r="O23" s="954" t="s">
        <v>34</v>
      </c>
      <c r="P23" s="1178">
        <v>65</v>
      </c>
      <c r="Q23" s="1178">
        <v>659</v>
      </c>
      <c r="R23" s="1178">
        <v>59</v>
      </c>
      <c r="S23" s="1178">
        <v>633</v>
      </c>
      <c r="T23" s="1178">
        <v>368</v>
      </c>
      <c r="U23" s="1178">
        <v>311</v>
      </c>
      <c r="V23" s="1178">
        <v>74</v>
      </c>
      <c r="W23" s="1178">
        <v>1068</v>
      </c>
      <c r="X23" s="1178">
        <v>62</v>
      </c>
      <c r="Y23" s="1178">
        <v>168</v>
      </c>
      <c r="Z23" s="1178">
        <v>178</v>
      </c>
      <c r="AA23" s="1178">
        <v>105</v>
      </c>
      <c r="AB23" s="1178">
        <v>216</v>
      </c>
      <c r="AC23" s="954" t="s">
        <v>34</v>
      </c>
      <c r="AD23" s="1178">
        <v>124</v>
      </c>
      <c r="AE23" s="1178">
        <v>162</v>
      </c>
      <c r="AF23" s="1178">
        <v>94</v>
      </c>
      <c r="AG23" s="1178">
        <v>55</v>
      </c>
      <c r="AH23" s="1178"/>
      <c r="AI23" s="1178"/>
      <c r="AJ23" s="1178"/>
      <c r="AK23" s="1178"/>
      <c r="AL23" s="1178"/>
      <c r="AM23" s="1178"/>
      <c r="AN23" s="1178"/>
      <c r="AO23" s="1178"/>
      <c r="AP23" s="1178"/>
    </row>
    <row r="24" spans="1:42" ht="5.0999999999999996" customHeight="1" thickBot="1" x14ac:dyDescent="0.3">
      <c r="A24" s="1010"/>
      <c r="B24" s="1180"/>
      <c r="C24" s="1180"/>
      <c r="D24" s="1180"/>
      <c r="E24" s="1180"/>
      <c r="F24" s="1180"/>
      <c r="G24" s="1180"/>
      <c r="H24" s="1180"/>
      <c r="I24" s="1180"/>
      <c r="J24" s="1180"/>
      <c r="K24" s="1180"/>
      <c r="L24" s="1180"/>
      <c r="M24" s="1180"/>
      <c r="N24" s="1180"/>
      <c r="O24" s="1010"/>
      <c r="P24" s="1180"/>
      <c r="Q24" s="1180"/>
      <c r="R24" s="1180"/>
      <c r="S24" s="1180"/>
      <c r="T24" s="1180"/>
      <c r="U24" s="1180"/>
      <c r="V24" s="1180"/>
      <c r="W24" s="1180"/>
      <c r="X24" s="1180"/>
      <c r="Y24" s="1180"/>
      <c r="Z24" s="1180"/>
      <c r="AA24" s="1180"/>
      <c r="AB24" s="1180"/>
      <c r="AC24" s="1010"/>
      <c r="AD24" s="1180"/>
      <c r="AE24" s="1180"/>
      <c r="AF24" s="1180"/>
      <c r="AG24" s="1180"/>
      <c r="AH24" s="1180"/>
      <c r="AI24" s="1180"/>
      <c r="AJ24" s="1180"/>
      <c r="AK24" s="1180"/>
      <c r="AL24" s="1180"/>
      <c r="AM24" s="1180"/>
      <c r="AN24" s="1180"/>
      <c r="AO24" s="1180"/>
      <c r="AP24" s="1180"/>
    </row>
    <row r="25" spans="1:42" ht="20.100000000000001" customHeight="1" thickBot="1" x14ac:dyDescent="0.3">
      <c r="A25" s="920" t="s">
        <v>35</v>
      </c>
      <c r="B25" s="1178">
        <v>28</v>
      </c>
      <c r="C25" s="1178">
        <v>426</v>
      </c>
      <c r="D25" s="1178">
        <v>244</v>
      </c>
      <c r="E25" s="1178">
        <v>106</v>
      </c>
      <c r="F25" s="1178">
        <v>84</v>
      </c>
      <c r="G25" s="1178">
        <v>63</v>
      </c>
      <c r="H25" s="1178">
        <v>54</v>
      </c>
      <c r="I25" s="1178">
        <v>126</v>
      </c>
      <c r="J25" s="1178">
        <v>444</v>
      </c>
      <c r="K25" s="1178">
        <v>58</v>
      </c>
      <c r="L25" s="1178">
        <v>191</v>
      </c>
      <c r="M25" s="1178">
        <v>260</v>
      </c>
      <c r="N25" s="1178">
        <v>234</v>
      </c>
      <c r="O25" s="920" t="s">
        <v>35</v>
      </c>
      <c r="P25" s="1178">
        <v>64</v>
      </c>
      <c r="Q25" s="1178">
        <v>660</v>
      </c>
      <c r="R25" s="1178">
        <v>61</v>
      </c>
      <c r="S25" s="1178">
        <v>635</v>
      </c>
      <c r="T25" s="1178">
        <v>365</v>
      </c>
      <c r="U25" s="1178">
        <v>310</v>
      </c>
      <c r="V25" s="1178">
        <v>74</v>
      </c>
      <c r="W25" s="1178">
        <v>1065</v>
      </c>
      <c r="X25" s="1178">
        <v>61</v>
      </c>
      <c r="Y25" s="1178">
        <v>168</v>
      </c>
      <c r="Z25" s="1178">
        <v>177</v>
      </c>
      <c r="AA25" s="1178">
        <v>105</v>
      </c>
      <c r="AB25" s="1178">
        <v>214</v>
      </c>
      <c r="AC25" s="920" t="s">
        <v>35</v>
      </c>
      <c r="AD25" s="1178">
        <v>124</v>
      </c>
      <c r="AE25" s="1178">
        <v>163</v>
      </c>
      <c r="AF25" s="1178">
        <v>94</v>
      </c>
      <c r="AG25" s="1178">
        <v>55</v>
      </c>
      <c r="AH25" s="1178"/>
      <c r="AI25" s="1178"/>
      <c r="AJ25" s="1178"/>
      <c r="AK25" s="1178"/>
      <c r="AL25" s="1178"/>
      <c r="AM25" s="1178"/>
      <c r="AN25" s="1178"/>
      <c r="AO25" s="1178"/>
      <c r="AP25" s="1178"/>
    </row>
    <row r="26" spans="1:42" ht="5.0999999999999996" customHeight="1" thickBot="1" x14ac:dyDescent="0.3">
      <c r="A26" s="1010"/>
      <c r="B26" s="1180"/>
      <c r="C26" s="1180"/>
      <c r="D26" s="1180"/>
      <c r="E26" s="1180"/>
      <c r="F26" s="1180"/>
      <c r="G26" s="1180"/>
      <c r="H26" s="1180"/>
      <c r="I26" s="1180"/>
      <c r="J26" s="1180"/>
      <c r="K26" s="1180"/>
      <c r="L26" s="1180"/>
      <c r="M26" s="1180"/>
      <c r="N26" s="1180"/>
      <c r="O26" s="1010"/>
      <c r="P26" s="1180"/>
      <c r="Q26" s="1180"/>
      <c r="R26" s="1180"/>
      <c r="S26" s="1180"/>
      <c r="T26" s="1180"/>
      <c r="U26" s="1180"/>
      <c r="V26" s="1180"/>
      <c r="W26" s="1180"/>
      <c r="X26" s="1180"/>
      <c r="Y26" s="1180"/>
      <c r="Z26" s="1180"/>
      <c r="AA26" s="1180"/>
      <c r="AB26" s="1180"/>
      <c r="AC26" s="1010"/>
      <c r="AD26" s="1180"/>
      <c r="AE26" s="1180"/>
      <c r="AF26" s="1180"/>
      <c r="AG26" s="1180"/>
      <c r="AH26" s="1180"/>
      <c r="AI26" s="1180"/>
      <c r="AJ26" s="1180"/>
      <c r="AK26" s="1180"/>
      <c r="AL26" s="1180"/>
      <c r="AM26" s="1180"/>
      <c r="AN26" s="1180"/>
      <c r="AO26" s="1180"/>
      <c r="AP26" s="1180"/>
    </row>
    <row r="27" spans="1:42" ht="20.100000000000001" customHeight="1" thickBot="1" x14ac:dyDescent="0.3">
      <c r="A27" s="920" t="s">
        <v>36</v>
      </c>
      <c r="B27" s="1178">
        <v>28</v>
      </c>
      <c r="C27" s="1178">
        <v>425</v>
      </c>
      <c r="D27" s="1178">
        <v>245</v>
      </c>
      <c r="E27" s="1178">
        <v>106</v>
      </c>
      <c r="F27" s="1178">
        <v>84</v>
      </c>
      <c r="G27" s="1178">
        <v>63</v>
      </c>
      <c r="H27" s="1178">
        <v>54</v>
      </c>
      <c r="I27" s="1178">
        <v>125</v>
      </c>
      <c r="J27" s="1178">
        <v>442</v>
      </c>
      <c r="K27" s="1178">
        <v>58</v>
      </c>
      <c r="L27" s="1178">
        <v>190</v>
      </c>
      <c r="M27" s="1178">
        <v>258</v>
      </c>
      <c r="N27" s="1178">
        <v>233</v>
      </c>
      <c r="O27" s="920" t="s">
        <v>36</v>
      </c>
      <c r="P27" s="1178">
        <v>64</v>
      </c>
      <c r="Q27" s="1178">
        <v>655</v>
      </c>
      <c r="R27" s="1178">
        <v>61</v>
      </c>
      <c r="S27" s="1178">
        <v>634</v>
      </c>
      <c r="T27" s="1178">
        <v>366</v>
      </c>
      <c r="U27" s="1178">
        <v>309</v>
      </c>
      <c r="V27" s="1178">
        <v>73</v>
      </c>
      <c r="W27" s="1178">
        <v>1063</v>
      </c>
      <c r="X27" s="1178">
        <v>62</v>
      </c>
      <c r="Y27" s="1178">
        <v>169</v>
      </c>
      <c r="Z27" s="1178">
        <v>173</v>
      </c>
      <c r="AA27" s="1178">
        <v>104</v>
      </c>
      <c r="AB27" s="1178">
        <v>213</v>
      </c>
      <c r="AC27" s="920" t="s">
        <v>36</v>
      </c>
      <c r="AD27" s="1178">
        <v>125</v>
      </c>
      <c r="AE27" s="1178">
        <v>162</v>
      </c>
      <c r="AF27" s="1178">
        <v>94</v>
      </c>
      <c r="AG27" s="1178">
        <v>54</v>
      </c>
      <c r="AH27" s="1178"/>
      <c r="AI27" s="1178"/>
      <c r="AJ27" s="1178"/>
      <c r="AK27" s="1178"/>
      <c r="AL27" s="1178"/>
      <c r="AM27" s="1178"/>
      <c r="AN27" s="1178"/>
      <c r="AO27" s="1178"/>
      <c r="AP27" s="1178"/>
    </row>
    <row r="28" spans="1:42" ht="5.0999999999999996" customHeight="1" thickBot="1" x14ac:dyDescent="0.3">
      <c r="A28" s="101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010"/>
      <c r="P28" s="1180"/>
      <c r="Q28" s="1180"/>
      <c r="R28" s="1180"/>
      <c r="S28" s="1180"/>
      <c r="T28" s="1180"/>
      <c r="U28" s="1180"/>
      <c r="V28" s="1180"/>
      <c r="W28" s="1180"/>
      <c r="X28" s="1180"/>
      <c r="Y28" s="1180"/>
      <c r="Z28" s="1180"/>
      <c r="AA28" s="1180"/>
      <c r="AB28" s="1180"/>
      <c r="AC28" s="1010"/>
      <c r="AD28" s="1180"/>
      <c r="AE28" s="1180"/>
      <c r="AF28" s="1180"/>
      <c r="AG28" s="1180"/>
      <c r="AH28" s="1180"/>
      <c r="AI28" s="1180"/>
      <c r="AJ28" s="1180"/>
      <c r="AK28" s="1180"/>
      <c r="AL28" s="1180"/>
      <c r="AM28" s="1180"/>
      <c r="AN28" s="1180"/>
      <c r="AO28" s="1180"/>
      <c r="AP28" s="1180"/>
    </row>
    <row r="29" spans="1:42" ht="20.100000000000001" customHeight="1" thickBot="1" x14ac:dyDescent="0.3">
      <c r="A29" s="920" t="s">
        <v>37</v>
      </c>
      <c r="B29" s="1178">
        <v>29</v>
      </c>
      <c r="C29" s="1178">
        <v>447</v>
      </c>
      <c r="D29" s="1178">
        <v>265</v>
      </c>
      <c r="E29" s="1178">
        <v>110</v>
      </c>
      <c r="F29" s="1178">
        <v>88</v>
      </c>
      <c r="G29" s="1178">
        <v>75</v>
      </c>
      <c r="H29" s="1178">
        <v>59</v>
      </c>
      <c r="I29" s="1178">
        <v>138</v>
      </c>
      <c r="J29" s="1178">
        <v>446</v>
      </c>
      <c r="K29" s="1178">
        <v>61</v>
      </c>
      <c r="L29" s="1178">
        <v>201</v>
      </c>
      <c r="M29" s="1178">
        <v>286</v>
      </c>
      <c r="N29" s="1178">
        <v>252</v>
      </c>
      <c r="O29" s="920" t="s">
        <v>37</v>
      </c>
      <c r="P29" s="1178">
        <v>71</v>
      </c>
      <c r="Q29" s="1178">
        <v>683</v>
      </c>
      <c r="R29" s="1178">
        <v>66</v>
      </c>
      <c r="S29" s="1178">
        <v>674</v>
      </c>
      <c r="T29" s="1178">
        <v>463</v>
      </c>
      <c r="U29" s="1178">
        <v>387</v>
      </c>
      <c r="V29" s="1178">
        <v>75</v>
      </c>
      <c r="W29" s="1178">
        <v>1062</v>
      </c>
      <c r="X29" s="1178">
        <v>61</v>
      </c>
      <c r="Y29" s="1178">
        <v>165</v>
      </c>
      <c r="Z29" s="1178">
        <v>182</v>
      </c>
      <c r="AA29" s="1178">
        <v>112</v>
      </c>
      <c r="AB29" s="1178">
        <v>217</v>
      </c>
      <c r="AC29" s="920" t="s">
        <v>37</v>
      </c>
      <c r="AD29" s="1178">
        <v>123</v>
      </c>
      <c r="AE29" s="1178">
        <v>158</v>
      </c>
      <c r="AF29" s="1178">
        <v>94</v>
      </c>
      <c r="AG29" s="1178">
        <v>56</v>
      </c>
      <c r="AH29" s="1178"/>
      <c r="AI29" s="1178"/>
      <c r="AJ29" s="1178"/>
      <c r="AK29" s="1178"/>
      <c r="AL29" s="1178"/>
      <c r="AM29" s="1178"/>
      <c r="AN29" s="1178"/>
      <c r="AO29" s="1178"/>
      <c r="AP29" s="1178"/>
    </row>
    <row r="30" spans="1:42" ht="9" customHeight="1" thickBot="1" x14ac:dyDescent="0.25">
      <c r="A30" s="105"/>
      <c r="B30" s="1185"/>
      <c r="C30" s="1185"/>
      <c r="D30" s="1185"/>
      <c r="E30" s="1185"/>
      <c r="F30" s="1185"/>
      <c r="G30" s="1185"/>
      <c r="H30" s="1185"/>
      <c r="I30" s="1185"/>
      <c r="J30" s="1185"/>
      <c r="K30" s="1185"/>
      <c r="L30" s="1185"/>
      <c r="M30" s="1185"/>
      <c r="N30" s="1185"/>
      <c r="O30" s="105"/>
      <c r="P30" s="1185"/>
      <c r="Q30" s="1185"/>
      <c r="R30" s="1185"/>
      <c r="S30" s="1185"/>
      <c r="T30" s="1185"/>
      <c r="U30" s="1185"/>
      <c r="V30" s="1185"/>
      <c r="W30" s="1185"/>
      <c r="X30" s="1185"/>
      <c r="Y30" s="1185"/>
      <c r="Z30" s="1185"/>
      <c r="AA30" s="1185"/>
      <c r="AB30" s="1185"/>
      <c r="AC30" s="105"/>
      <c r="AD30" s="1185"/>
      <c r="AE30" s="1185"/>
      <c r="AF30" s="1185"/>
      <c r="AG30" s="1185"/>
      <c r="AH30" s="1185"/>
      <c r="AI30" s="1185"/>
      <c r="AJ30" s="1185"/>
      <c r="AK30" s="1185"/>
      <c r="AL30" s="1185"/>
      <c r="AM30" s="1185"/>
      <c r="AN30" s="1185"/>
      <c r="AO30" s="1185"/>
      <c r="AP30" s="1185"/>
    </row>
    <row r="31" spans="1:42" ht="15" customHeight="1" x14ac:dyDescent="0.2">
      <c r="A31" s="1164" t="s">
        <v>173</v>
      </c>
      <c r="B31" s="1476" t="s">
        <v>389</v>
      </c>
      <c r="C31" s="1476" t="s">
        <v>390</v>
      </c>
      <c r="D31" s="1476" t="s">
        <v>391</v>
      </c>
      <c r="E31" s="1476" t="s">
        <v>392</v>
      </c>
      <c r="F31" s="1476" t="s">
        <v>393</v>
      </c>
      <c r="G31" s="1476" t="s">
        <v>394</v>
      </c>
      <c r="H31" s="1476" t="s">
        <v>395</v>
      </c>
      <c r="I31" s="1476" t="s">
        <v>396</v>
      </c>
      <c r="J31" s="1476" t="s">
        <v>397</v>
      </c>
      <c r="K31" s="1476" t="s">
        <v>398</v>
      </c>
      <c r="L31" s="1476" t="s">
        <v>399</v>
      </c>
      <c r="M31" s="1476" t="s">
        <v>400</v>
      </c>
      <c r="N31" s="1476" t="s">
        <v>401</v>
      </c>
      <c r="O31" s="1164" t="s">
        <v>173</v>
      </c>
      <c r="P31" s="1476" t="s">
        <v>402</v>
      </c>
      <c r="Q31" s="1476" t="s">
        <v>403</v>
      </c>
      <c r="R31" s="1476" t="s">
        <v>404</v>
      </c>
      <c r="S31" s="1476" t="s">
        <v>405</v>
      </c>
      <c r="T31" s="1476" t="s">
        <v>406</v>
      </c>
      <c r="U31" s="1476" t="s">
        <v>407</v>
      </c>
      <c r="V31" s="1476" t="s">
        <v>408</v>
      </c>
      <c r="W31" s="1476" t="s">
        <v>409</v>
      </c>
      <c r="X31" s="1476" t="s">
        <v>410</v>
      </c>
      <c r="Y31" s="1476" t="s">
        <v>411</v>
      </c>
      <c r="Z31" s="1476" t="s">
        <v>412</v>
      </c>
      <c r="AA31" s="1476" t="s">
        <v>413</v>
      </c>
      <c r="AB31" s="1476" t="s">
        <v>414</v>
      </c>
      <c r="AC31" s="1164" t="s">
        <v>173</v>
      </c>
      <c r="AD31" s="1476" t="s">
        <v>415</v>
      </c>
      <c r="AE31" s="1476" t="s">
        <v>416</v>
      </c>
      <c r="AF31" s="1476" t="s">
        <v>417</v>
      </c>
      <c r="AG31" s="1476" t="s">
        <v>418</v>
      </c>
      <c r="AH31" s="1476"/>
      <c r="AI31" s="1476"/>
      <c r="AJ31" s="1476"/>
      <c r="AK31" s="1476"/>
      <c r="AL31" s="1476"/>
      <c r="AM31" s="1476"/>
      <c r="AN31" s="1476"/>
      <c r="AO31" s="1476"/>
      <c r="AP31" s="1476"/>
    </row>
    <row r="32" spans="1:42" x14ac:dyDescent="0.2">
      <c r="A32" s="1188" t="s">
        <v>342</v>
      </c>
      <c r="B32" s="1473"/>
      <c r="C32" s="1473"/>
      <c r="D32" s="1473"/>
      <c r="E32" s="1473"/>
      <c r="F32" s="1473"/>
      <c r="G32" s="1473"/>
      <c r="H32" s="1473"/>
      <c r="I32" s="1473"/>
      <c r="J32" s="1473"/>
      <c r="K32" s="1473"/>
      <c r="L32" s="1473"/>
      <c r="M32" s="1473"/>
      <c r="N32" s="1473"/>
      <c r="O32" s="1188" t="s">
        <v>342</v>
      </c>
      <c r="P32" s="1473"/>
      <c r="Q32" s="1473"/>
      <c r="R32" s="1473"/>
      <c r="S32" s="1473"/>
      <c r="T32" s="1473"/>
      <c r="U32" s="1473"/>
      <c r="V32" s="1473"/>
      <c r="W32" s="1473"/>
      <c r="X32" s="1473"/>
      <c r="Y32" s="1473"/>
      <c r="Z32" s="1473"/>
      <c r="AA32" s="1473"/>
      <c r="AB32" s="1473"/>
      <c r="AC32" s="1188" t="s">
        <v>342</v>
      </c>
      <c r="AD32" s="1473"/>
      <c r="AE32" s="1473"/>
      <c r="AF32" s="1473"/>
      <c r="AG32" s="1473"/>
      <c r="AH32" s="1473"/>
      <c r="AI32" s="1473"/>
      <c r="AJ32" s="1473"/>
      <c r="AK32" s="1473"/>
      <c r="AL32" s="1473"/>
      <c r="AM32" s="1473"/>
      <c r="AN32" s="1473"/>
      <c r="AO32" s="1473"/>
      <c r="AP32" s="1473"/>
    </row>
    <row r="33" spans="1:42" ht="13.5" thickBot="1" x14ac:dyDescent="0.25">
      <c r="A33" s="1189"/>
      <c r="B33" s="1474"/>
      <c r="C33" s="1474"/>
      <c r="D33" s="1474"/>
      <c r="E33" s="1474"/>
      <c r="F33" s="1474"/>
      <c r="G33" s="1474"/>
      <c r="H33" s="1474"/>
      <c r="I33" s="1474"/>
      <c r="J33" s="1474"/>
      <c r="K33" s="1474"/>
      <c r="L33" s="1474"/>
      <c r="M33" s="1474"/>
      <c r="N33" s="1474"/>
      <c r="O33" s="1189"/>
      <c r="P33" s="1474"/>
      <c r="Q33" s="1474"/>
      <c r="R33" s="1474"/>
      <c r="S33" s="1474"/>
      <c r="T33" s="1474"/>
      <c r="U33" s="1474"/>
      <c r="V33" s="1474"/>
      <c r="W33" s="1474"/>
      <c r="X33" s="1474"/>
      <c r="Y33" s="1474"/>
      <c r="Z33" s="1474"/>
      <c r="AA33" s="1474"/>
      <c r="AB33" s="1474"/>
      <c r="AC33" s="1189"/>
      <c r="AD33" s="1474"/>
      <c r="AE33" s="1474"/>
      <c r="AF33" s="1474"/>
      <c r="AG33" s="1474"/>
      <c r="AH33" s="1474"/>
      <c r="AI33" s="1474"/>
      <c r="AJ33" s="1474"/>
      <c r="AK33" s="1474"/>
      <c r="AL33" s="1474"/>
      <c r="AM33" s="1474"/>
      <c r="AN33" s="1474"/>
      <c r="AO33" s="1474"/>
      <c r="AP33" s="1474"/>
    </row>
  </sheetData>
  <mergeCells count="45">
    <mergeCell ref="AN31:AN33"/>
    <mergeCell ref="AO31:AO33"/>
    <mergeCell ref="AP31:AP33"/>
    <mergeCell ref="AH31:AH33"/>
    <mergeCell ref="AI31:AI33"/>
    <mergeCell ref="AJ31:AJ33"/>
    <mergeCell ref="AK31:AK33"/>
    <mergeCell ref="AL31:AL33"/>
    <mergeCell ref="AM31:AM33"/>
    <mergeCell ref="Q31:Q33"/>
    <mergeCell ref="R31:R33"/>
    <mergeCell ref="S31:S33"/>
    <mergeCell ref="AG31:AG33"/>
    <mergeCell ref="U31:U33"/>
    <mergeCell ref="V31:V33"/>
    <mergeCell ref="W31:W33"/>
    <mergeCell ref="X31:X33"/>
    <mergeCell ref="Y31:Y33"/>
    <mergeCell ref="Z31:Z33"/>
    <mergeCell ref="AA31:AA33"/>
    <mergeCell ref="AB31:AB33"/>
    <mergeCell ref="AD31:AD33"/>
    <mergeCell ref="AE31:AE33"/>
    <mergeCell ref="AF31:AF33"/>
    <mergeCell ref="K31:K33"/>
    <mergeCell ref="L31:L33"/>
    <mergeCell ref="M31:M33"/>
    <mergeCell ref="N31:N33"/>
    <mergeCell ref="P31:P33"/>
    <mergeCell ref="G31:G33"/>
    <mergeCell ref="B1:N1"/>
    <mergeCell ref="P1:AB1"/>
    <mergeCell ref="AD1:AP1"/>
    <mergeCell ref="B2:N2"/>
    <mergeCell ref="P2:AB2"/>
    <mergeCell ref="AD2:AP2"/>
    <mergeCell ref="B31:B33"/>
    <mergeCell ref="C31:C33"/>
    <mergeCell ref="D31:D33"/>
    <mergeCell ref="E31:E33"/>
    <mergeCell ref="F31:F33"/>
    <mergeCell ref="T31:T33"/>
    <mergeCell ref="H31:H33"/>
    <mergeCell ref="I31:I33"/>
    <mergeCell ref="J31:J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R60"/>
  <sheetViews>
    <sheetView topLeftCell="A8" zoomScale="86" zoomScaleNormal="86" workbookViewId="0">
      <selection activeCell="P59" sqref="P59"/>
    </sheetView>
  </sheetViews>
  <sheetFormatPr baseColWidth="10" defaultRowHeight="12.75" x14ac:dyDescent="0.2"/>
  <cols>
    <col min="1" max="1" width="3.140625" customWidth="1"/>
    <col min="2" max="2" width="14.5703125" customWidth="1"/>
    <col min="3" max="3" width="15.42578125" customWidth="1"/>
    <col min="4" max="4" width="0.140625" customWidth="1"/>
    <col min="5" max="15" width="14.7109375" customWidth="1"/>
    <col min="16" max="16" width="16.140625" customWidth="1"/>
    <col min="17" max="17" width="0.28515625" customWidth="1"/>
    <col min="18" max="18" width="1.7109375" customWidth="1"/>
  </cols>
  <sheetData>
    <row r="1" spans="1:18" ht="16.5" customHeight="1" thickBot="1" x14ac:dyDescent="0.3">
      <c r="A1" s="115"/>
      <c r="B1" s="116" t="s">
        <v>39</v>
      </c>
      <c r="C1" s="117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20"/>
    </row>
    <row r="2" spans="1:18" ht="0.75" customHeight="1" x14ac:dyDescent="0.2">
      <c r="A2" s="12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3"/>
      <c r="M2" s="122"/>
      <c r="N2" s="123"/>
      <c r="O2" s="123"/>
      <c r="P2" s="124"/>
      <c r="Q2" s="125"/>
      <c r="R2" s="126"/>
    </row>
    <row r="3" spans="1:18" ht="21" customHeight="1" thickBot="1" x14ac:dyDescent="0.3">
      <c r="A3" s="121"/>
      <c r="B3" s="127"/>
      <c r="C3" s="128"/>
      <c r="D3" s="129"/>
      <c r="E3" s="130"/>
      <c r="F3" s="130"/>
      <c r="G3" s="130"/>
      <c r="H3" s="130"/>
      <c r="I3" s="130"/>
      <c r="J3" s="130"/>
      <c r="K3" s="130"/>
      <c r="L3" s="131"/>
      <c r="M3" s="130"/>
      <c r="N3" s="131"/>
      <c r="O3" s="131"/>
      <c r="P3" s="132"/>
      <c r="Q3" s="133"/>
      <c r="R3" s="126"/>
    </row>
    <row r="4" spans="1:18" ht="3" hidden="1" customHeight="1" thickBot="1" x14ac:dyDescent="0.25">
      <c r="A4" s="121"/>
      <c r="B4" s="134"/>
      <c r="C4" s="135"/>
      <c r="D4" s="13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36"/>
      <c r="Q4" s="137"/>
      <c r="R4" s="126"/>
    </row>
    <row r="5" spans="1:18" ht="22.5" customHeight="1" thickBot="1" x14ac:dyDescent="0.3">
      <c r="A5" s="138"/>
      <c r="B5" s="139" t="s">
        <v>15</v>
      </c>
      <c r="C5" s="139"/>
      <c r="D5" s="140"/>
      <c r="E5" s="1416" t="s">
        <v>3</v>
      </c>
      <c r="F5" s="34" t="s">
        <v>4</v>
      </c>
      <c r="G5" s="35" t="s">
        <v>5</v>
      </c>
      <c r="H5" s="36" t="s">
        <v>6</v>
      </c>
      <c r="I5" s="37" t="s">
        <v>7</v>
      </c>
      <c r="J5" s="38" t="s">
        <v>8</v>
      </c>
      <c r="K5" s="141" t="s">
        <v>9</v>
      </c>
      <c r="L5" s="142" t="s">
        <v>10</v>
      </c>
      <c r="M5" s="143" t="s">
        <v>11</v>
      </c>
      <c r="N5" s="144" t="s">
        <v>12</v>
      </c>
      <c r="O5" s="145" t="s">
        <v>13</v>
      </c>
      <c r="P5" s="146" t="s">
        <v>40</v>
      </c>
      <c r="Q5" s="147"/>
      <c r="R5" s="126"/>
    </row>
    <row r="6" spans="1:18" ht="16.5" thickBot="1" x14ac:dyDescent="0.3">
      <c r="A6" s="138"/>
      <c r="B6" s="148"/>
      <c r="C6" s="149"/>
      <c r="D6" s="150"/>
      <c r="E6" s="1417"/>
      <c r="F6" s="151" t="s">
        <v>16</v>
      </c>
      <c r="G6" s="152" t="s">
        <v>17</v>
      </c>
      <c r="H6" s="153" t="s">
        <v>18</v>
      </c>
      <c r="I6" s="154" t="s">
        <v>19</v>
      </c>
      <c r="J6" s="155" t="s">
        <v>20</v>
      </c>
      <c r="K6" s="156"/>
      <c r="L6" s="157" t="s">
        <v>21</v>
      </c>
      <c r="M6" s="158" t="s">
        <v>22</v>
      </c>
      <c r="N6" s="159" t="s">
        <v>23</v>
      </c>
      <c r="O6" s="160" t="s">
        <v>24</v>
      </c>
      <c r="P6" s="161"/>
      <c r="Q6" s="162"/>
      <c r="R6" s="126"/>
    </row>
    <row r="7" spans="1:18" ht="21.95" customHeight="1" thickBot="1" x14ac:dyDescent="0.4">
      <c r="A7" s="138"/>
      <c r="B7" s="163"/>
      <c r="C7" s="142" t="s">
        <v>41</v>
      </c>
      <c r="D7" s="164"/>
      <c r="E7" s="165">
        <v>32814</v>
      </c>
      <c r="F7" s="166">
        <v>64352</v>
      </c>
      <c r="G7" s="167">
        <v>148</v>
      </c>
      <c r="H7" s="168">
        <v>14</v>
      </c>
      <c r="I7" s="169">
        <v>11</v>
      </c>
      <c r="J7" s="170">
        <v>236</v>
      </c>
      <c r="K7" s="171">
        <v>3594</v>
      </c>
      <c r="L7" s="172">
        <v>213</v>
      </c>
      <c r="M7" s="173">
        <v>124</v>
      </c>
      <c r="N7" s="174">
        <v>25</v>
      </c>
      <c r="O7" s="175">
        <v>785</v>
      </c>
      <c r="P7" s="176">
        <f t="shared" ref="P7:P12" si="0">SUM(E7:O7)</f>
        <v>102316</v>
      </c>
      <c r="Q7" s="177">
        <f>SUM(P7)</f>
        <v>102316</v>
      </c>
      <c r="R7" s="126"/>
    </row>
    <row r="8" spans="1:18" ht="21.95" customHeight="1" x14ac:dyDescent="0.35">
      <c r="A8" s="138"/>
      <c r="B8" s="178" t="s">
        <v>26</v>
      </c>
      <c r="C8" s="179" t="s">
        <v>42</v>
      </c>
      <c r="D8" s="180"/>
      <c r="E8" s="181">
        <v>78991</v>
      </c>
      <c r="F8" s="182">
        <v>2741</v>
      </c>
      <c r="G8" s="183">
        <v>9186</v>
      </c>
      <c r="H8" s="184">
        <v>83</v>
      </c>
      <c r="I8" s="185">
        <v>96</v>
      </c>
      <c r="J8" s="186">
        <v>11</v>
      </c>
      <c r="K8" s="187">
        <v>5936</v>
      </c>
      <c r="L8" s="188">
        <v>383</v>
      </c>
      <c r="M8" s="189">
        <v>18</v>
      </c>
      <c r="N8" s="190">
        <v>1005</v>
      </c>
      <c r="O8" s="191">
        <v>84</v>
      </c>
      <c r="P8" s="192">
        <f t="shared" si="0"/>
        <v>98534</v>
      </c>
      <c r="Q8" s="193"/>
      <c r="R8" s="126"/>
    </row>
    <row r="9" spans="1:18" ht="21.95" customHeight="1" thickBot="1" x14ac:dyDescent="0.4">
      <c r="A9" s="138"/>
      <c r="B9" s="178"/>
      <c r="C9" s="194" t="s">
        <v>43</v>
      </c>
      <c r="D9" s="195"/>
      <c r="E9" s="196">
        <v>51628</v>
      </c>
      <c r="F9" s="197">
        <v>383</v>
      </c>
      <c r="G9" s="198">
        <v>1444</v>
      </c>
      <c r="H9" s="199">
        <v>13</v>
      </c>
      <c r="I9" s="200">
        <v>13</v>
      </c>
      <c r="J9" s="201">
        <v>25</v>
      </c>
      <c r="K9" s="202">
        <v>1222</v>
      </c>
      <c r="L9" s="203">
        <v>54</v>
      </c>
      <c r="M9" s="204">
        <v>16</v>
      </c>
      <c r="N9" s="205">
        <v>391</v>
      </c>
      <c r="O9" s="206">
        <v>18</v>
      </c>
      <c r="P9" s="207">
        <f t="shared" si="0"/>
        <v>55207</v>
      </c>
      <c r="Q9" s="208">
        <f>SUM(P8+P9)</f>
        <v>153741</v>
      </c>
      <c r="R9" s="126"/>
    </row>
    <row r="10" spans="1:18" ht="0.75" customHeight="1" thickBot="1" x14ac:dyDescent="0.3">
      <c r="A10" s="138"/>
      <c r="B10" s="209"/>
      <c r="C10" s="210"/>
      <c r="D10" s="180"/>
      <c r="E10" s="211"/>
      <c r="F10" s="212"/>
      <c r="G10" s="213"/>
      <c r="H10" s="213"/>
      <c r="I10" s="214"/>
      <c r="J10" s="215"/>
      <c r="K10" s="216"/>
      <c r="L10" s="217"/>
      <c r="M10" s="218"/>
      <c r="N10" s="219"/>
      <c r="O10" s="220"/>
      <c r="P10" s="210">
        <f t="shared" si="0"/>
        <v>0</v>
      </c>
      <c r="Q10" s="221"/>
      <c r="R10" s="126"/>
    </row>
    <row r="11" spans="1:18" ht="18" hidden="1" customHeight="1" thickBot="1" x14ac:dyDescent="0.3">
      <c r="A11" s="138"/>
      <c r="B11" s="209"/>
      <c r="C11" s="222"/>
      <c r="D11" s="223"/>
      <c r="E11" s="224"/>
      <c r="F11" s="225"/>
      <c r="G11" s="226"/>
      <c r="H11" s="226"/>
      <c r="I11" s="227"/>
      <c r="J11" s="228"/>
      <c r="K11" s="229"/>
      <c r="L11" s="230"/>
      <c r="M11" s="231"/>
      <c r="N11" s="232"/>
      <c r="O11" s="233"/>
      <c r="P11" s="234">
        <f t="shared" si="0"/>
        <v>0</v>
      </c>
      <c r="Q11" s="235">
        <f>SUM(P10+P11)</f>
        <v>0</v>
      </c>
      <c r="R11" s="126"/>
    </row>
    <row r="12" spans="1:18" ht="24.95" customHeight="1" thickBot="1" x14ac:dyDescent="0.4">
      <c r="A12" s="138"/>
      <c r="B12" s="236"/>
      <c r="C12" s="237" t="s">
        <v>44</v>
      </c>
      <c r="D12" s="238"/>
      <c r="E12" s="239">
        <f t="shared" ref="E12:M12" si="1">SUM(E7:E11)</f>
        <v>163433</v>
      </c>
      <c r="F12" s="240">
        <f t="shared" si="1"/>
        <v>67476</v>
      </c>
      <c r="G12" s="239">
        <f t="shared" si="1"/>
        <v>10778</v>
      </c>
      <c r="H12" s="240">
        <f>SUM(H7:H9)</f>
        <v>110</v>
      </c>
      <c r="I12" s="239">
        <f>SUM(I7:I9)</f>
        <v>120</v>
      </c>
      <c r="J12" s="240">
        <f t="shared" si="1"/>
        <v>272</v>
      </c>
      <c r="K12" s="239">
        <f t="shared" si="1"/>
        <v>10752</v>
      </c>
      <c r="L12" s="240">
        <f t="shared" si="1"/>
        <v>650</v>
      </c>
      <c r="M12" s="241">
        <f t="shared" si="1"/>
        <v>158</v>
      </c>
      <c r="N12" s="239">
        <f>SUM(N7:N9)</f>
        <v>1421</v>
      </c>
      <c r="O12" s="240">
        <f>SUM(O7:O9)</f>
        <v>887</v>
      </c>
      <c r="P12" s="239">
        <f t="shared" si="0"/>
        <v>256057</v>
      </c>
      <c r="Q12" s="242">
        <f>SUM(P7:P11)</f>
        <v>256057</v>
      </c>
      <c r="R12" s="126"/>
    </row>
    <row r="13" spans="1:18" ht="19.5" hidden="1" customHeight="1" thickBot="1" x14ac:dyDescent="0.3">
      <c r="A13" s="138"/>
      <c r="B13" s="243"/>
      <c r="C13" s="244"/>
      <c r="D13" s="245"/>
      <c r="E13" s="246"/>
      <c r="F13" s="247"/>
      <c r="G13" s="248"/>
      <c r="H13" s="249"/>
      <c r="I13" s="248"/>
      <c r="J13" s="250"/>
      <c r="K13" s="251"/>
      <c r="L13" s="252"/>
      <c r="M13" s="253"/>
      <c r="N13" s="254"/>
      <c r="O13" s="255"/>
      <c r="P13" s="256"/>
      <c r="Q13" s="257">
        <f>SUM(P7:P13)</f>
        <v>512114</v>
      </c>
      <c r="R13" s="126"/>
    </row>
    <row r="14" spans="1:18" ht="3.75" customHeight="1" thickBot="1" x14ac:dyDescent="0.3">
      <c r="A14" s="138"/>
      <c r="B14" s="258"/>
      <c r="C14" s="259"/>
      <c r="D14" s="260"/>
      <c r="E14" s="261"/>
      <c r="F14" s="262"/>
      <c r="G14" s="263"/>
      <c r="H14" s="264"/>
      <c r="I14" s="263"/>
      <c r="J14" s="265"/>
      <c r="K14" s="266"/>
      <c r="L14" s="267"/>
      <c r="M14" s="268"/>
      <c r="N14" s="269"/>
      <c r="O14" s="270"/>
      <c r="P14" s="271"/>
      <c r="Q14" s="272"/>
      <c r="R14" s="126"/>
    </row>
    <row r="15" spans="1:18" ht="21.95" customHeight="1" thickBot="1" x14ac:dyDescent="0.4">
      <c r="A15" s="138"/>
      <c r="B15" s="273"/>
      <c r="C15" s="142" t="s">
        <v>41</v>
      </c>
      <c r="D15" s="274"/>
      <c r="E15" s="165">
        <v>32822</v>
      </c>
      <c r="F15" s="166">
        <v>64287</v>
      </c>
      <c r="G15" s="167">
        <v>156</v>
      </c>
      <c r="H15" s="168">
        <v>13</v>
      </c>
      <c r="I15" s="169">
        <v>11</v>
      </c>
      <c r="J15" s="170">
        <v>237</v>
      </c>
      <c r="K15" s="171">
        <v>3592</v>
      </c>
      <c r="L15" s="172">
        <v>214</v>
      </c>
      <c r="M15" s="173">
        <v>124</v>
      </c>
      <c r="N15" s="174">
        <v>26</v>
      </c>
      <c r="O15" s="175">
        <v>750</v>
      </c>
      <c r="P15" s="176">
        <f t="shared" ref="P15:P20" si="2">SUM(E15:O15)</f>
        <v>102232</v>
      </c>
      <c r="Q15" s="275">
        <f>SUM(P15)</f>
        <v>102232</v>
      </c>
      <c r="R15" s="126"/>
    </row>
    <row r="16" spans="1:18" ht="21.95" customHeight="1" x14ac:dyDescent="0.35">
      <c r="A16" s="138"/>
      <c r="B16" s="276" t="s">
        <v>27</v>
      </c>
      <c r="C16" s="179" t="s">
        <v>42</v>
      </c>
      <c r="D16" s="277"/>
      <c r="E16" s="181">
        <v>78922</v>
      </c>
      <c r="F16" s="182">
        <v>2723</v>
      </c>
      <c r="G16" s="183">
        <v>9208</v>
      </c>
      <c r="H16" s="184">
        <v>85</v>
      </c>
      <c r="I16" s="185">
        <v>95</v>
      </c>
      <c r="J16" s="186">
        <v>12</v>
      </c>
      <c r="K16" s="187">
        <v>5931</v>
      </c>
      <c r="L16" s="188">
        <v>387</v>
      </c>
      <c r="M16" s="189">
        <v>18</v>
      </c>
      <c r="N16" s="190">
        <v>1004</v>
      </c>
      <c r="O16" s="191">
        <v>79</v>
      </c>
      <c r="P16" s="192">
        <f t="shared" si="2"/>
        <v>98464</v>
      </c>
      <c r="Q16" s="278"/>
      <c r="R16" s="126"/>
    </row>
    <row r="17" spans="1:18" ht="21.95" customHeight="1" thickBot="1" x14ac:dyDescent="0.4">
      <c r="A17" s="138"/>
      <c r="B17" s="276"/>
      <c r="C17" s="194" t="s">
        <v>43</v>
      </c>
      <c r="D17" s="279"/>
      <c r="E17" s="196">
        <v>51632</v>
      </c>
      <c r="F17" s="197">
        <v>387</v>
      </c>
      <c r="G17" s="198">
        <v>1455</v>
      </c>
      <c r="H17" s="199">
        <v>13</v>
      </c>
      <c r="I17" s="200">
        <v>15</v>
      </c>
      <c r="J17" s="201">
        <v>25</v>
      </c>
      <c r="K17" s="202">
        <v>1236</v>
      </c>
      <c r="L17" s="203">
        <v>53</v>
      </c>
      <c r="M17" s="204">
        <v>16</v>
      </c>
      <c r="N17" s="205">
        <v>395</v>
      </c>
      <c r="O17" s="206">
        <v>17</v>
      </c>
      <c r="P17" s="207">
        <f t="shared" si="2"/>
        <v>55244</v>
      </c>
      <c r="Q17" s="208">
        <f>SUM(P16+P17)</f>
        <v>153708</v>
      </c>
      <c r="R17" s="126"/>
    </row>
    <row r="18" spans="1:18" ht="0.75" customHeight="1" thickBot="1" x14ac:dyDescent="0.3">
      <c r="A18" s="138"/>
      <c r="B18" s="280"/>
      <c r="C18" s="210"/>
      <c r="D18" s="180"/>
      <c r="E18" s="211"/>
      <c r="F18" s="212"/>
      <c r="G18" s="213"/>
      <c r="H18" s="213">
        <v>13</v>
      </c>
      <c r="I18" s="214"/>
      <c r="J18" s="215"/>
      <c r="K18" s="216"/>
      <c r="L18" s="281"/>
      <c r="M18" s="218"/>
      <c r="N18" s="219"/>
      <c r="O18" s="220"/>
      <c r="P18" s="210">
        <f t="shared" si="2"/>
        <v>13</v>
      </c>
      <c r="Q18" s="221"/>
      <c r="R18" s="126"/>
    </row>
    <row r="19" spans="1:18" ht="18" hidden="1" customHeight="1" thickBot="1" x14ac:dyDescent="0.3">
      <c r="A19" s="138"/>
      <c r="B19" s="280"/>
      <c r="C19" s="222"/>
      <c r="D19" s="223"/>
      <c r="E19" s="224"/>
      <c r="F19" s="225"/>
      <c r="G19" s="226"/>
      <c r="H19" s="226"/>
      <c r="I19" s="227"/>
      <c r="J19" s="228"/>
      <c r="K19" s="229"/>
      <c r="L19" s="230"/>
      <c r="M19" s="231"/>
      <c r="N19" s="232"/>
      <c r="O19" s="233"/>
      <c r="P19" s="234">
        <f t="shared" si="2"/>
        <v>0</v>
      </c>
      <c r="Q19" s="235">
        <f>SUM(P18+P19)</f>
        <v>13</v>
      </c>
      <c r="R19" s="126"/>
    </row>
    <row r="20" spans="1:18" ht="24.95" customHeight="1" thickBot="1" x14ac:dyDescent="0.4">
      <c r="A20" s="138"/>
      <c r="B20" s="282"/>
      <c r="C20" s="283" t="s">
        <v>44</v>
      </c>
      <c r="D20" s="284"/>
      <c r="E20" s="239">
        <f t="shared" ref="E20:O20" si="3">SUM(E15:E19)</f>
        <v>163376</v>
      </c>
      <c r="F20" s="240">
        <f t="shared" si="3"/>
        <v>67397</v>
      </c>
      <c r="G20" s="239">
        <f t="shared" si="3"/>
        <v>10819</v>
      </c>
      <c r="H20" s="240">
        <f>SUM(H15:H17)</f>
        <v>111</v>
      </c>
      <c r="I20" s="239">
        <f>SUM(I15:I17)</f>
        <v>121</v>
      </c>
      <c r="J20" s="240">
        <f t="shared" si="3"/>
        <v>274</v>
      </c>
      <c r="K20" s="239">
        <f t="shared" si="3"/>
        <v>10759</v>
      </c>
      <c r="L20" s="240">
        <f t="shared" si="3"/>
        <v>654</v>
      </c>
      <c r="M20" s="241">
        <f t="shared" si="3"/>
        <v>158</v>
      </c>
      <c r="N20" s="239">
        <f>SUM(N15:N17)</f>
        <v>1425</v>
      </c>
      <c r="O20" s="240">
        <f t="shared" si="3"/>
        <v>846</v>
      </c>
      <c r="P20" s="239">
        <f t="shared" si="2"/>
        <v>255940</v>
      </c>
      <c r="Q20" s="242">
        <f>SUM(P15:P19)</f>
        <v>255953</v>
      </c>
      <c r="R20" s="126"/>
    </row>
    <row r="21" spans="1:18" ht="2.25" customHeight="1" thickBot="1" x14ac:dyDescent="0.3">
      <c r="A21" s="138"/>
      <c r="B21" s="258"/>
      <c r="C21" s="285"/>
      <c r="D21" s="286"/>
      <c r="E21" s="287"/>
      <c r="F21" s="288"/>
      <c r="G21" s="289"/>
      <c r="H21" s="290"/>
      <c r="I21" s="289"/>
      <c r="J21" s="291"/>
      <c r="K21" s="292">
        <v>4</v>
      </c>
      <c r="L21" s="293"/>
      <c r="M21" s="294"/>
      <c r="N21" s="295"/>
      <c r="O21" s="296"/>
      <c r="P21" s="297"/>
      <c r="Q21" s="298"/>
      <c r="R21" s="126"/>
    </row>
    <row r="22" spans="1:18" ht="21.95" customHeight="1" thickBot="1" x14ac:dyDescent="0.4">
      <c r="A22" s="138"/>
      <c r="B22" s="273"/>
      <c r="C22" s="142" t="s">
        <v>41</v>
      </c>
      <c r="D22" s="274"/>
      <c r="E22" s="165">
        <v>32879</v>
      </c>
      <c r="F22" s="166">
        <v>64077</v>
      </c>
      <c r="G22" s="167">
        <v>157</v>
      </c>
      <c r="H22" s="168">
        <v>11</v>
      </c>
      <c r="I22" s="169">
        <v>11</v>
      </c>
      <c r="J22" s="170">
        <v>238</v>
      </c>
      <c r="K22" s="171">
        <v>3583</v>
      </c>
      <c r="L22" s="172">
        <v>214</v>
      </c>
      <c r="M22" s="173">
        <v>123</v>
      </c>
      <c r="N22" s="174">
        <v>27</v>
      </c>
      <c r="O22" s="175">
        <v>760</v>
      </c>
      <c r="P22" s="176">
        <f t="shared" ref="P22:P27" si="4">SUM(E22:O22)</f>
        <v>102080</v>
      </c>
      <c r="Q22" s="275">
        <f>SUM(P22)</f>
        <v>102080</v>
      </c>
      <c r="R22" s="126"/>
    </row>
    <row r="23" spans="1:18" ht="21.95" customHeight="1" x14ac:dyDescent="0.35">
      <c r="A23" s="138"/>
      <c r="B23" s="276" t="s">
        <v>28</v>
      </c>
      <c r="C23" s="179" t="s">
        <v>42</v>
      </c>
      <c r="D23" s="277">
        <v>76</v>
      </c>
      <c r="E23" s="181">
        <v>78959</v>
      </c>
      <c r="F23" s="182">
        <v>2717</v>
      </c>
      <c r="G23" s="183">
        <v>9253</v>
      </c>
      <c r="H23" s="184">
        <v>84</v>
      </c>
      <c r="I23" s="185">
        <v>97</v>
      </c>
      <c r="J23" s="186">
        <v>12</v>
      </c>
      <c r="K23" s="187">
        <v>5940</v>
      </c>
      <c r="L23" s="188">
        <v>384</v>
      </c>
      <c r="M23" s="189">
        <v>17</v>
      </c>
      <c r="N23" s="190">
        <v>1013</v>
      </c>
      <c r="O23" s="191">
        <v>80</v>
      </c>
      <c r="P23" s="192">
        <f t="shared" si="4"/>
        <v>98556</v>
      </c>
      <c r="Q23" s="278"/>
      <c r="R23" s="126"/>
    </row>
    <row r="24" spans="1:18" ht="21.95" customHeight="1" thickBot="1" x14ac:dyDescent="0.4">
      <c r="A24" s="138"/>
      <c r="B24" s="276"/>
      <c r="C24" s="194" t="s">
        <v>43</v>
      </c>
      <c r="D24" s="279"/>
      <c r="E24" s="196">
        <v>51648</v>
      </c>
      <c r="F24" s="197">
        <v>382</v>
      </c>
      <c r="G24" s="198">
        <v>1465</v>
      </c>
      <c r="H24" s="199">
        <v>13</v>
      </c>
      <c r="I24" s="200">
        <v>16</v>
      </c>
      <c r="J24" s="201">
        <v>25</v>
      </c>
      <c r="K24" s="202">
        <v>1238</v>
      </c>
      <c r="L24" s="203">
        <v>53</v>
      </c>
      <c r="M24" s="204">
        <v>16</v>
      </c>
      <c r="N24" s="205">
        <v>398</v>
      </c>
      <c r="O24" s="206">
        <v>17</v>
      </c>
      <c r="P24" s="207">
        <f t="shared" si="4"/>
        <v>55271</v>
      </c>
      <c r="Q24" s="299">
        <f>SUM(P23+P24)</f>
        <v>153827</v>
      </c>
      <c r="R24" s="126"/>
    </row>
    <row r="25" spans="1:18" ht="0.75" customHeight="1" thickBot="1" x14ac:dyDescent="0.4">
      <c r="A25" s="138"/>
      <c r="B25" s="280"/>
      <c r="C25" s="210"/>
      <c r="D25" s="180"/>
      <c r="E25" s="211"/>
      <c r="F25" s="212"/>
      <c r="G25" s="213"/>
      <c r="H25" s="213"/>
      <c r="I25" s="214"/>
      <c r="J25" s="215"/>
      <c r="K25" s="216"/>
      <c r="L25" s="217"/>
      <c r="M25" s="218"/>
      <c r="N25" s="219"/>
      <c r="O25" s="220"/>
      <c r="P25" s="300">
        <f t="shared" si="4"/>
        <v>0</v>
      </c>
      <c r="Q25" s="221"/>
      <c r="R25" s="126"/>
    </row>
    <row r="26" spans="1:18" ht="18" hidden="1" customHeight="1" thickBot="1" x14ac:dyDescent="0.4">
      <c r="A26" s="138"/>
      <c r="B26" s="280"/>
      <c r="C26" s="222"/>
      <c r="D26" s="223"/>
      <c r="E26" s="224"/>
      <c r="F26" s="225"/>
      <c r="G26" s="226"/>
      <c r="H26" s="226"/>
      <c r="I26" s="227"/>
      <c r="J26" s="228"/>
      <c r="K26" s="229"/>
      <c r="L26" s="230"/>
      <c r="M26" s="231"/>
      <c r="N26" s="232"/>
      <c r="O26" s="233"/>
      <c r="P26" s="301">
        <f t="shared" si="4"/>
        <v>0</v>
      </c>
      <c r="Q26" s="235">
        <f>SUM(P25+P26)</f>
        <v>0</v>
      </c>
      <c r="R26" s="126"/>
    </row>
    <row r="27" spans="1:18" ht="24.95" customHeight="1" thickBot="1" x14ac:dyDescent="0.4">
      <c r="A27" s="138"/>
      <c r="B27" s="282"/>
      <c r="C27" s="283" t="s">
        <v>44</v>
      </c>
      <c r="D27" s="284"/>
      <c r="E27" s="239">
        <f t="shared" ref="E27:O27" si="5">SUM(E22:E26)</f>
        <v>163486</v>
      </c>
      <c r="F27" s="240">
        <f t="shared" si="5"/>
        <v>67176</v>
      </c>
      <c r="G27" s="239">
        <f t="shared" si="5"/>
        <v>10875</v>
      </c>
      <c r="H27" s="240">
        <f>SUM(H22:H24)</f>
        <v>108</v>
      </c>
      <c r="I27" s="239">
        <f>SUM(I22:I24)</f>
        <v>124</v>
      </c>
      <c r="J27" s="240">
        <f t="shared" si="5"/>
        <v>275</v>
      </c>
      <c r="K27" s="239">
        <f t="shared" si="5"/>
        <v>10761</v>
      </c>
      <c r="L27" s="240">
        <f t="shared" si="5"/>
        <v>651</v>
      </c>
      <c r="M27" s="241">
        <f t="shared" si="5"/>
        <v>156</v>
      </c>
      <c r="N27" s="239">
        <f>SUM(N22:N24)</f>
        <v>1438</v>
      </c>
      <c r="O27" s="240">
        <f t="shared" si="5"/>
        <v>857</v>
      </c>
      <c r="P27" s="239">
        <f t="shared" si="4"/>
        <v>255907</v>
      </c>
      <c r="Q27" s="242">
        <f>SUM(P22:P26)</f>
        <v>255907</v>
      </c>
      <c r="R27" s="126"/>
    </row>
    <row r="28" spans="1:18" ht="3" customHeight="1" thickBot="1" x14ac:dyDescent="0.4">
      <c r="A28" s="138"/>
      <c r="B28" s="302"/>
      <c r="C28" s="302"/>
      <c r="D28" s="260"/>
      <c r="E28" s="261"/>
      <c r="F28" s="262"/>
      <c r="G28" s="263"/>
      <c r="H28" s="264"/>
      <c r="I28" s="263"/>
      <c r="J28" s="265"/>
      <c r="K28" s="266">
        <v>4</v>
      </c>
      <c r="L28" s="267"/>
      <c r="M28" s="268"/>
      <c r="N28" s="269"/>
      <c r="O28" s="270">
        <v>1</v>
      </c>
      <c r="P28" s="303"/>
      <c r="Q28" s="272"/>
      <c r="R28" s="126"/>
    </row>
    <row r="29" spans="1:18" ht="21.95" customHeight="1" thickBot="1" x14ac:dyDescent="0.4">
      <c r="A29" s="138"/>
      <c r="B29" s="273"/>
      <c r="C29" s="142" t="s">
        <v>41</v>
      </c>
      <c r="D29" s="274"/>
      <c r="E29" s="165">
        <v>32980</v>
      </c>
      <c r="F29" s="166">
        <v>63838</v>
      </c>
      <c r="G29" s="167">
        <v>184</v>
      </c>
      <c r="H29" s="168">
        <v>13</v>
      </c>
      <c r="I29" s="169">
        <v>11</v>
      </c>
      <c r="J29" s="170">
        <v>238</v>
      </c>
      <c r="K29" s="171">
        <v>3568</v>
      </c>
      <c r="L29" s="172">
        <v>216</v>
      </c>
      <c r="M29" s="173">
        <v>123</v>
      </c>
      <c r="N29" s="174">
        <v>27</v>
      </c>
      <c r="O29" s="175">
        <v>758</v>
      </c>
      <c r="P29" s="176">
        <f t="shared" ref="P29:P34" si="6">SUM(E29:O29)</f>
        <v>101956</v>
      </c>
      <c r="Q29" s="275">
        <f>SUM(P29)</f>
        <v>101956</v>
      </c>
      <c r="R29" s="126"/>
    </row>
    <row r="30" spans="1:18" ht="21.95" customHeight="1" x14ac:dyDescent="0.35">
      <c r="A30" s="138"/>
      <c r="B30" s="276" t="s">
        <v>29</v>
      </c>
      <c r="C30" s="179" t="s">
        <v>42</v>
      </c>
      <c r="D30" s="277"/>
      <c r="E30" s="181">
        <v>79204</v>
      </c>
      <c r="F30" s="182">
        <v>2758</v>
      </c>
      <c r="G30" s="183">
        <v>9326</v>
      </c>
      <c r="H30" s="184">
        <v>85</v>
      </c>
      <c r="I30" s="185">
        <v>98</v>
      </c>
      <c r="J30" s="186">
        <v>13</v>
      </c>
      <c r="K30" s="187">
        <v>5966</v>
      </c>
      <c r="L30" s="188">
        <v>385</v>
      </c>
      <c r="M30" s="189">
        <v>17</v>
      </c>
      <c r="N30" s="190">
        <v>1041</v>
      </c>
      <c r="O30" s="191">
        <v>80</v>
      </c>
      <c r="P30" s="192">
        <f t="shared" si="6"/>
        <v>98973</v>
      </c>
      <c r="Q30" s="278"/>
      <c r="R30" s="126"/>
    </row>
    <row r="31" spans="1:18" ht="21.95" customHeight="1" thickBot="1" x14ac:dyDescent="0.4">
      <c r="A31" s="138"/>
      <c r="B31" s="276"/>
      <c r="C31" s="194" t="s">
        <v>43</v>
      </c>
      <c r="D31" s="279"/>
      <c r="E31" s="196">
        <v>51824</v>
      </c>
      <c r="F31" s="197">
        <v>387</v>
      </c>
      <c r="G31" s="198">
        <v>1456</v>
      </c>
      <c r="H31" s="199">
        <v>13</v>
      </c>
      <c r="I31" s="200">
        <v>15</v>
      </c>
      <c r="J31" s="201">
        <v>24</v>
      </c>
      <c r="K31" s="202">
        <v>1240</v>
      </c>
      <c r="L31" s="203">
        <v>54</v>
      </c>
      <c r="M31" s="204">
        <v>16</v>
      </c>
      <c r="N31" s="205">
        <v>400</v>
      </c>
      <c r="O31" s="206">
        <v>15</v>
      </c>
      <c r="P31" s="207">
        <f t="shared" si="6"/>
        <v>55444</v>
      </c>
      <c r="Q31" s="299">
        <f>SUM(P30+P31)</f>
        <v>154417</v>
      </c>
      <c r="R31" s="126"/>
    </row>
    <row r="32" spans="1:18" ht="18" hidden="1" customHeight="1" thickBot="1" x14ac:dyDescent="0.4">
      <c r="A32" s="138"/>
      <c r="B32" s="280"/>
      <c r="C32" s="210"/>
      <c r="D32" s="180"/>
      <c r="E32" s="211"/>
      <c r="F32" s="212"/>
      <c r="G32" s="213"/>
      <c r="H32" s="213"/>
      <c r="I32" s="214"/>
      <c r="J32" s="215"/>
      <c r="K32" s="216"/>
      <c r="L32" s="217"/>
      <c r="M32" s="218"/>
      <c r="N32" s="219"/>
      <c r="O32" s="220"/>
      <c r="P32" s="300">
        <f t="shared" si="6"/>
        <v>0</v>
      </c>
      <c r="Q32" s="221"/>
      <c r="R32" s="126"/>
    </row>
    <row r="33" spans="1:18" ht="18" hidden="1" customHeight="1" thickBot="1" x14ac:dyDescent="0.4">
      <c r="A33" s="138"/>
      <c r="B33" s="280"/>
      <c r="C33" s="222"/>
      <c r="D33" s="223"/>
      <c r="E33" s="224"/>
      <c r="F33" s="225"/>
      <c r="G33" s="226"/>
      <c r="H33" s="226"/>
      <c r="I33" s="227"/>
      <c r="J33" s="228"/>
      <c r="K33" s="229"/>
      <c r="L33" s="230"/>
      <c r="M33" s="231"/>
      <c r="N33" s="232"/>
      <c r="O33" s="233"/>
      <c r="P33" s="301">
        <f t="shared" si="6"/>
        <v>0</v>
      </c>
      <c r="Q33" s="235">
        <f>SUM(P32+P33)</f>
        <v>0</v>
      </c>
      <c r="R33" s="126"/>
    </row>
    <row r="34" spans="1:18" ht="24.95" customHeight="1" thickBot="1" x14ac:dyDescent="0.4">
      <c r="A34" s="138"/>
      <c r="B34" s="282"/>
      <c r="C34" s="283" t="s">
        <v>44</v>
      </c>
      <c r="D34" s="284"/>
      <c r="E34" s="239">
        <f>SUM(E29:E33)</f>
        <v>164008</v>
      </c>
      <c r="F34" s="240">
        <f t="shared" ref="F34:O34" si="7">SUM(F29:F33)</f>
        <v>66983</v>
      </c>
      <c r="G34" s="239">
        <f t="shared" si="7"/>
        <v>10966</v>
      </c>
      <c r="H34" s="240">
        <f>SUM(H29:H31)</f>
        <v>111</v>
      </c>
      <c r="I34" s="239">
        <f>SUM(I29:I31)</f>
        <v>124</v>
      </c>
      <c r="J34" s="240">
        <f t="shared" si="7"/>
        <v>275</v>
      </c>
      <c r="K34" s="239">
        <f t="shared" si="7"/>
        <v>10774</v>
      </c>
      <c r="L34" s="240">
        <f t="shared" si="7"/>
        <v>655</v>
      </c>
      <c r="M34" s="241">
        <f t="shared" si="7"/>
        <v>156</v>
      </c>
      <c r="N34" s="239">
        <f>SUM(N29:N31)</f>
        <v>1468</v>
      </c>
      <c r="O34" s="240">
        <f t="shared" si="7"/>
        <v>853</v>
      </c>
      <c r="P34" s="239">
        <f t="shared" si="6"/>
        <v>256373</v>
      </c>
      <c r="Q34" s="242">
        <f>SUM(P29:P33)</f>
        <v>256373</v>
      </c>
      <c r="R34" s="126"/>
    </row>
    <row r="35" spans="1:18" ht="3" customHeight="1" thickBot="1" x14ac:dyDescent="0.4">
      <c r="A35" s="138"/>
      <c r="B35" s="302"/>
      <c r="C35" s="302"/>
      <c r="D35" s="260"/>
      <c r="E35" s="261"/>
      <c r="F35" s="262"/>
      <c r="G35" s="263"/>
      <c r="H35" s="264"/>
      <c r="I35" s="263"/>
      <c r="J35" s="265"/>
      <c r="K35" s="266"/>
      <c r="L35" s="267"/>
      <c r="M35" s="268"/>
      <c r="N35" s="269"/>
      <c r="O35" s="270"/>
      <c r="P35" s="303"/>
      <c r="Q35" s="272"/>
      <c r="R35" s="126"/>
    </row>
    <row r="36" spans="1:18" ht="21.95" customHeight="1" thickBot="1" x14ac:dyDescent="0.4">
      <c r="A36" s="138"/>
      <c r="B36" s="273"/>
      <c r="C36" s="142" t="s">
        <v>41</v>
      </c>
      <c r="D36" s="274"/>
      <c r="E36" s="165">
        <v>33086</v>
      </c>
      <c r="F36" s="166">
        <v>63732</v>
      </c>
      <c r="G36" s="167">
        <v>181</v>
      </c>
      <c r="H36" s="168">
        <v>13</v>
      </c>
      <c r="I36" s="169">
        <v>11</v>
      </c>
      <c r="J36" s="170">
        <v>237</v>
      </c>
      <c r="K36" s="171">
        <v>3531</v>
      </c>
      <c r="L36" s="172">
        <v>218</v>
      </c>
      <c r="M36" s="173">
        <v>124</v>
      </c>
      <c r="N36" s="174">
        <v>29</v>
      </c>
      <c r="O36" s="175">
        <v>757</v>
      </c>
      <c r="P36" s="176">
        <f t="shared" ref="P36:P41" si="8">SUM(E36:O36)</f>
        <v>101919</v>
      </c>
      <c r="Q36" s="275">
        <f>SUM(P36)</f>
        <v>101919</v>
      </c>
      <c r="R36" s="126"/>
    </row>
    <row r="37" spans="1:18" ht="21.95" customHeight="1" x14ac:dyDescent="0.35">
      <c r="A37" s="138"/>
      <c r="B37" s="276" t="s">
        <v>30</v>
      </c>
      <c r="C37" s="179" t="s">
        <v>42</v>
      </c>
      <c r="D37" s="277"/>
      <c r="E37" s="181">
        <v>78986</v>
      </c>
      <c r="F37" s="182">
        <v>2782</v>
      </c>
      <c r="G37" s="183">
        <v>9326</v>
      </c>
      <c r="H37" s="184">
        <v>86</v>
      </c>
      <c r="I37" s="185">
        <v>99</v>
      </c>
      <c r="J37" s="186">
        <v>13</v>
      </c>
      <c r="K37" s="187">
        <v>5958</v>
      </c>
      <c r="L37" s="188">
        <v>388</v>
      </c>
      <c r="M37" s="189">
        <v>18</v>
      </c>
      <c r="N37" s="190">
        <v>1061</v>
      </c>
      <c r="O37" s="191">
        <v>78</v>
      </c>
      <c r="P37" s="192">
        <f t="shared" si="8"/>
        <v>98795</v>
      </c>
      <c r="Q37" s="278"/>
      <c r="R37" s="126"/>
    </row>
    <row r="38" spans="1:18" ht="21.95" customHeight="1" thickBot="1" x14ac:dyDescent="0.4">
      <c r="A38" s="138"/>
      <c r="B38" s="276"/>
      <c r="C38" s="194" t="s">
        <v>43</v>
      </c>
      <c r="D38" s="279">
        <v>52</v>
      </c>
      <c r="E38" s="196">
        <v>51659</v>
      </c>
      <c r="F38" s="197">
        <v>391</v>
      </c>
      <c r="G38" s="198">
        <v>1457</v>
      </c>
      <c r="H38" s="199">
        <v>13</v>
      </c>
      <c r="I38" s="200">
        <v>15</v>
      </c>
      <c r="J38" s="201">
        <v>25</v>
      </c>
      <c r="K38" s="202">
        <v>1246</v>
      </c>
      <c r="L38" s="203">
        <v>54</v>
      </c>
      <c r="M38" s="204">
        <v>15</v>
      </c>
      <c r="N38" s="205">
        <v>406</v>
      </c>
      <c r="O38" s="206">
        <v>15</v>
      </c>
      <c r="P38" s="207">
        <f t="shared" si="8"/>
        <v>55296</v>
      </c>
      <c r="Q38" s="299">
        <f>SUM(P37+P38)</f>
        <v>154091</v>
      </c>
      <c r="R38" s="126"/>
    </row>
    <row r="39" spans="1:18" ht="18" hidden="1" customHeight="1" thickBot="1" x14ac:dyDescent="0.4">
      <c r="A39" s="138"/>
      <c r="B39" s="280"/>
      <c r="C39" s="210"/>
      <c r="D39" s="180"/>
      <c r="E39" s="211"/>
      <c r="F39" s="212"/>
      <c r="G39" s="213"/>
      <c r="H39" s="213"/>
      <c r="I39" s="214"/>
      <c r="J39" s="215"/>
      <c r="K39" s="216"/>
      <c r="L39" s="217"/>
      <c r="M39" s="218"/>
      <c r="N39" s="219"/>
      <c r="O39" s="220"/>
      <c r="P39" s="300">
        <f t="shared" si="8"/>
        <v>0</v>
      </c>
      <c r="Q39" s="221"/>
      <c r="R39" s="126"/>
    </row>
    <row r="40" spans="1:18" ht="18" hidden="1" customHeight="1" thickBot="1" x14ac:dyDescent="0.4">
      <c r="A40" s="138"/>
      <c r="B40" s="280"/>
      <c r="C40" s="222"/>
      <c r="D40" s="223"/>
      <c r="E40" s="224"/>
      <c r="F40" s="225"/>
      <c r="G40" s="226"/>
      <c r="H40" s="226"/>
      <c r="I40" s="227"/>
      <c r="J40" s="228"/>
      <c r="K40" s="229"/>
      <c r="L40" s="230"/>
      <c r="M40" s="231"/>
      <c r="N40" s="232"/>
      <c r="O40" s="233"/>
      <c r="P40" s="301">
        <f t="shared" si="8"/>
        <v>0</v>
      </c>
      <c r="Q40" s="235">
        <f>SUM(P39+P40)</f>
        <v>0</v>
      </c>
      <c r="R40" s="126"/>
    </row>
    <row r="41" spans="1:18" ht="24.95" customHeight="1" thickBot="1" x14ac:dyDescent="0.4">
      <c r="A41" s="138"/>
      <c r="B41" s="282"/>
      <c r="C41" s="283" t="s">
        <v>44</v>
      </c>
      <c r="D41" s="284"/>
      <c r="E41" s="239">
        <f t="shared" ref="E41:O41" si="9">SUM(E36:E40)</f>
        <v>163731</v>
      </c>
      <c r="F41" s="240">
        <f t="shared" si="9"/>
        <v>66905</v>
      </c>
      <c r="G41" s="239">
        <f t="shared" si="9"/>
        <v>10964</v>
      </c>
      <c r="H41" s="240">
        <f>SUM(H36:H38)</f>
        <v>112</v>
      </c>
      <c r="I41" s="239">
        <f>SUM(I36:I38)</f>
        <v>125</v>
      </c>
      <c r="J41" s="240">
        <f t="shared" si="9"/>
        <v>275</v>
      </c>
      <c r="K41" s="239">
        <f t="shared" si="9"/>
        <v>10735</v>
      </c>
      <c r="L41" s="240">
        <f t="shared" si="9"/>
        <v>660</v>
      </c>
      <c r="M41" s="241">
        <f t="shared" si="9"/>
        <v>157</v>
      </c>
      <c r="N41" s="239">
        <f>SUM(N36:N38)</f>
        <v>1496</v>
      </c>
      <c r="O41" s="240">
        <f t="shared" si="9"/>
        <v>850</v>
      </c>
      <c r="P41" s="239">
        <f t="shared" si="8"/>
        <v>256010</v>
      </c>
      <c r="Q41" s="242">
        <f>SUM(P36:P40)</f>
        <v>256010</v>
      </c>
      <c r="R41" s="126"/>
    </row>
    <row r="42" spans="1:18" ht="3" customHeight="1" thickBot="1" x14ac:dyDescent="0.4">
      <c r="A42" s="138"/>
      <c r="B42" s="302"/>
      <c r="C42" s="302"/>
      <c r="D42" s="260"/>
      <c r="E42" s="261"/>
      <c r="F42" s="262"/>
      <c r="G42" s="263"/>
      <c r="H42" s="264"/>
      <c r="I42" s="263"/>
      <c r="J42" s="265"/>
      <c r="K42" s="266"/>
      <c r="L42" s="267"/>
      <c r="M42" s="268"/>
      <c r="N42" s="269"/>
      <c r="O42" s="270"/>
      <c r="P42" s="303"/>
      <c r="Q42" s="272"/>
      <c r="R42" s="126"/>
    </row>
    <row r="43" spans="1:18" ht="21.95" customHeight="1" thickBot="1" x14ac:dyDescent="0.4">
      <c r="A43" s="138"/>
      <c r="B43" s="273"/>
      <c r="C43" s="142" t="s">
        <v>41</v>
      </c>
      <c r="D43" s="274"/>
      <c r="E43" s="165">
        <v>33214</v>
      </c>
      <c r="F43" s="166">
        <v>64287</v>
      </c>
      <c r="G43" s="167">
        <v>189</v>
      </c>
      <c r="H43" s="168">
        <v>13</v>
      </c>
      <c r="I43" s="169">
        <v>10</v>
      </c>
      <c r="J43" s="170">
        <v>235</v>
      </c>
      <c r="K43" s="171">
        <v>3626</v>
      </c>
      <c r="L43" s="172">
        <v>219</v>
      </c>
      <c r="M43" s="173">
        <v>124</v>
      </c>
      <c r="N43" s="174">
        <v>28</v>
      </c>
      <c r="O43" s="175">
        <v>754</v>
      </c>
      <c r="P43" s="176">
        <f t="shared" ref="P43:P48" si="10">SUM(E43:O43)</f>
        <v>102699</v>
      </c>
      <c r="Q43" s="275">
        <f>SUM(P43)</f>
        <v>102699</v>
      </c>
      <c r="R43" s="126"/>
    </row>
    <row r="44" spans="1:18" ht="21.95" customHeight="1" x14ac:dyDescent="0.35">
      <c r="A44" s="138"/>
      <c r="B44" s="276" t="s">
        <v>31</v>
      </c>
      <c r="C44" s="179" t="s">
        <v>42</v>
      </c>
      <c r="D44" s="277"/>
      <c r="E44" s="181">
        <v>78947</v>
      </c>
      <c r="F44" s="182">
        <v>2775</v>
      </c>
      <c r="G44" s="183">
        <v>9354</v>
      </c>
      <c r="H44" s="184">
        <v>78</v>
      </c>
      <c r="I44" s="185">
        <v>103</v>
      </c>
      <c r="J44" s="186">
        <v>15</v>
      </c>
      <c r="K44" s="187">
        <v>5958</v>
      </c>
      <c r="L44" s="188">
        <v>390</v>
      </c>
      <c r="M44" s="189">
        <v>17</v>
      </c>
      <c r="N44" s="190">
        <v>1071</v>
      </c>
      <c r="O44" s="191">
        <v>77</v>
      </c>
      <c r="P44" s="192">
        <f t="shared" si="10"/>
        <v>98785</v>
      </c>
      <c r="Q44" s="278"/>
      <c r="R44" s="126"/>
    </row>
    <row r="45" spans="1:18" ht="21.95" customHeight="1" thickBot="1" x14ac:dyDescent="0.4">
      <c r="A45" s="138"/>
      <c r="B45" s="276"/>
      <c r="C45" s="194" t="s">
        <v>43</v>
      </c>
      <c r="D45" s="279"/>
      <c r="E45" s="196">
        <v>51643</v>
      </c>
      <c r="F45" s="197">
        <v>395</v>
      </c>
      <c r="G45" s="198">
        <v>1452</v>
      </c>
      <c r="H45" s="199">
        <v>14</v>
      </c>
      <c r="I45" s="200">
        <v>15</v>
      </c>
      <c r="J45" s="201">
        <v>24</v>
      </c>
      <c r="K45" s="202">
        <v>1249</v>
      </c>
      <c r="L45" s="203">
        <v>54</v>
      </c>
      <c r="M45" s="204">
        <v>15</v>
      </c>
      <c r="N45" s="205">
        <v>409</v>
      </c>
      <c r="O45" s="206">
        <v>15</v>
      </c>
      <c r="P45" s="207">
        <f t="shared" si="10"/>
        <v>55285</v>
      </c>
      <c r="Q45" s="299">
        <f>SUM(P44+P45)</f>
        <v>154070</v>
      </c>
      <c r="R45" s="126"/>
    </row>
    <row r="46" spans="1:18" ht="18" hidden="1" customHeight="1" thickBot="1" x14ac:dyDescent="0.4">
      <c r="A46" s="138"/>
      <c r="B46" s="280"/>
      <c r="C46" s="210"/>
      <c r="D46" s="180"/>
      <c r="E46" s="211"/>
      <c r="F46" s="212"/>
      <c r="G46" s="213"/>
      <c r="H46" s="213"/>
      <c r="I46" s="214"/>
      <c r="J46" s="215"/>
      <c r="K46" s="216"/>
      <c r="L46" s="217"/>
      <c r="M46" s="218"/>
      <c r="N46" s="219"/>
      <c r="O46" s="220"/>
      <c r="P46" s="300">
        <f t="shared" si="10"/>
        <v>0</v>
      </c>
      <c r="Q46" s="221"/>
      <c r="R46" s="126"/>
    </row>
    <row r="47" spans="1:18" ht="18" hidden="1" customHeight="1" thickBot="1" x14ac:dyDescent="0.4">
      <c r="A47" s="138"/>
      <c r="B47" s="280"/>
      <c r="C47" s="222"/>
      <c r="D47" s="223"/>
      <c r="E47" s="224"/>
      <c r="F47" s="225"/>
      <c r="G47" s="226"/>
      <c r="H47" s="226"/>
      <c r="I47" s="227"/>
      <c r="J47" s="228"/>
      <c r="K47" s="229"/>
      <c r="L47" s="230"/>
      <c r="M47" s="231"/>
      <c r="N47" s="232"/>
      <c r="O47" s="233"/>
      <c r="P47" s="301">
        <f t="shared" si="10"/>
        <v>0</v>
      </c>
      <c r="Q47" s="235">
        <f>SUM(P46+P47)</f>
        <v>0</v>
      </c>
      <c r="R47" s="126"/>
    </row>
    <row r="48" spans="1:18" ht="24.95" customHeight="1" thickBot="1" x14ac:dyDescent="0.4">
      <c r="A48" s="138"/>
      <c r="B48" s="282"/>
      <c r="C48" s="283" t="s">
        <v>44</v>
      </c>
      <c r="D48" s="284"/>
      <c r="E48" s="239">
        <f t="shared" ref="E48:O48" si="11">SUM(E43:E47)</f>
        <v>163804</v>
      </c>
      <c r="F48" s="240">
        <f t="shared" si="11"/>
        <v>67457</v>
      </c>
      <c r="G48" s="239">
        <f t="shared" si="11"/>
        <v>10995</v>
      </c>
      <c r="H48" s="240">
        <f>SUM(H43:H45)</f>
        <v>105</v>
      </c>
      <c r="I48" s="239">
        <f>SUM(I43:I45)</f>
        <v>128</v>
      </c>
      <c r="J48" s="240">
        <f t="shared" si="11"/>
        <v>274</v>
      </c>
      <c r="K48" s="239">
        <f t="shared" si="11"/>
        <v>10833</v>
      </c>
      <c r="L48" s="240">
        <f t="shared" si="11"/>
        <v>663</v>
      </c>
      <c r="M48" s="241">
        <f t="shared" si="11"/>
        <v>156</v>
      </c>
      <c r="N48" s="239">
        <f>SUM(N43:N45)</f>
        <v>1508</v>
      </c>
      <c r="O48" s="240">
        <f t="shared" si="11"/>
        <v>846</v>
      </c>
      <c r="P48" s="239">
        <f t="shared" si="10"/>
        <v>256769</v>
      </c>
      <c r="Q48" s="242">
        <f>SUM(P43:P47)</f>
        <v>256769</v>
      </c>
      <c r="R48" s="126"/>
    </row>
    <row r="49" spans="1:18" ht="19.5" hidden="1" customHeight="1" thickBot="1" x14ac:dyDescent="0.3">
      <c r="A49" s="138"/>
      <c r="B49" s="304"/>
      <c r="C49" s="244"/>
      <c r="D49" s="245"/>
      <c r="E49" s="246"/>
      <c r="F49" s="247"/>
      <c r="G49" s="248"/>
      <c r="H49" s="249"/>
      <c r="I49" s="248"/>
      <c r="J49" s="250"/>
      <c r="K49" s="251"/>
      <c r="L49" s="252"/>
      <c r="M49" s="253"/>
      <c r="N49" s="254"/>
      <c r="O49" s="255"/>
      <c r="P49" s="256"/>
      <c r="Q49" s="305"/>
      <c r="R49" s="126"/>
    </row>
    <row r="50" spans="1:18" ht="19.5" hidden="1" customHeight="1" thickBot="1" x14ac:dyDescent="0.3">
      <c r="A50" s="138"/>
      <c r="B50" s="243"/>
      <c r="C50" s="306"/>
      <c r="D50" s="277"/>
      <c r="E50" s="307"/>
      <c r="F50" s="308"/>
      <c r="G50" s="309"/>
      <c r="H50" s="310"/>
      <c r="I50" s="309"/>
      <c r="J50" s="311"/>
      <c r="K50" s="312"/>
      <c r="L50" s="313"/>
      <c r="M50" s="314"/>
      <c r="N50" s="315"/>
      <c r="O50" s="316"/>
      <c r="P50" s="317"/>
      <c r="Q50" s="318"/>
      <c r="R50" s="126"/>
    </row>
    <row r="51" spans="1:18" ht="19.5" hidden="1" customHeight="1" thickBot="1" x14ac:dyDescent="0.3">
      <c r="A51" s="138"/>
      <c r="B51" s="319"/>
      <c r="C51" s="320"/>
      <c r="D51" s="279"/>
      <c r="E51" s="321"/>
      <c r="F51" s="322"/>
      <c r="G51" s="323"/>
      <c r="H51" s="324"/>
      <c r="I51" s="323"/>
      <c r="J51" s="325"/>
      <c r="K51" s="326"/>
      <c r="L51" s="327"/>
      <c r="M51" s="328"/>
      <c r="N51" s="329"/>
      <c r="O51" s="330"/>
      <c r="P51" s="331"/>
      <c r="Q51" s="257"/>
      <c r="R51" s="126"/>
    </row>
    <row r="52" spans="1:18" ht="19.5" hidden="1" customHeight="1" thickBot="1" x14ac:dyDescent="0.3">
      <c r="A52" s="138"/>
      <c r="B52" s="332"/>
      <c r="C52" s="244"/>
      <c r="D52" s="245"/>
      <c r="E52" s="246"/>
      <c r="F52" s="247"/>
      <c r="G52" s="248"/>
      <c r="H52" s="249"/>
      <c r="I52" s="248"/>
      <c r="J52" s="250"/>
      <c r="K52" s="251"/>
      <c r="L52" s="252"/>
      <c r="M52" s="253"/>
      <c r="N52" s="254"/>
      <c r="O52" s="255"/>
      <c r="P52" s="256"/>
      <c r="Q52" s="305"/>
      <c r="R52" s="126"/>
    </row>
    <row r="53" spans="1:18" ht="19.5" hidden="1" customHeight="1" thickBot="1" x14ac:dyDescent="0.3">
      <c r="A53" s="138"/>
      <c r="B53" s="243"/>
      <c r="C53" s="333"/>
      <c r="D53" s="334"/>
      <c r="E53" s="335"/>
      <c r="F53" s="336"/>
      <c r="G53" s="337"/>
      <c r="H53" s="338"/>
      <c r="I53" s="337"/>
      <c r="J53" s="339"/>
      <c r="K53" s="340"/>
      <c r="L53" s="341"/>
      <c r="M53" s="342"/>
      <c r="N53" s="343"/>
      <c r="O53" s="344"/>
      <c r="P53" s="345"/>
      <c r="Q53" s="318"/>
      <c r="R53" s="126"/>
    </row>
    <row r="54" spans="1:18" ht="19.5" hidden="1" customHeight="1" thickBot="1" x14ac:dyDescent="0.3">
      <c r="A54" s="138"/>
      <c r="B54" s="346"/>
      <c r="C54" s="347"/>
      <c r="D54" s="348"/>
      <c r="E54" s="349"/>
      <c r="F54" s="350"/>
      <c r="G54" s="351"/>
      <c r="H54" s="352"/>
      <c r="I54" s="351"/>
      <c r="J54" s="353"/>
      <c r="K54" s="354"/>
      <c r="L54" s="355"/>
      <c r="M54" s="356"/>
      <c r="N54" s="357"/>
      <c r="O54" s="358"/>
      <c r="P54" s="345"/>
      <c r="Q54" s="257"/>
      <c r="R54" s="126"/>
    </row>
    <row r="55" spans="1:18" ht="0.75" hidden="1" customHeight="1" thickBot="1" x14ac:dyDescent="0.3">
      <c r="A55" s="138"/>
      <c r="B55" s="359"/>
      <c r="C55" s="360"/>
      <c r="D55" s="361"/>
      <c r="E55" s="362"/>
      <c r="F55" s="363"/>
      <c r="G55" s="364"/>
      <c r="H55" s="365"/>
      <c r="I55" s="364"/>
      <c r="J55" s="366"/>
      <c r="K55" s="367"/>
      <c r="L55" s="368"/>
      <c r="M55" s="369"/>
      <c r="N55" s="370"/>
      <c r="O55" s="371"/>
      <c r="P55" s="372"/>
      <c r="Q55" s="373">
        <f>SUM(P53:P55)</f>
        <v>0</v>
      </c>
      <c r="R55" s="126"/>
    </row>
    <row r="56" spans="1:18" ht="18" customHeight="1" thickBot="1" x14ac:dyDescent="0.3">
      <c r="A56" s="138"/>
      <c r="B56" s="374"/>
      <c r="C56" s="140"/>
      <c r="D56" s="375"/>
      <c r="E56" s="1416" t="s">
        <v>3</v>
      </c>
      <c r="F56" s="34" t="s">
        <v>4</v>
      </c>
      <c r="G56" s="35" t="s">
        <v>5</v>
      </c>
      <c r="H56" s="36" t="s">
        <v>6</v>
      </c>
      <c r="I56" s="37" t="s">
        <v>7</v>
      </c>
      <c r="J56" s="38" t="s">
        <v>8</v>
      </c>
      <c r="K56" s="141" t="s">
        <v>9</v>
      </c>
      <c r="L56" s="142" t="s">
        <v>10</v>
      </c>
      <c r="M56" s="143" t="s">
        <v>11</v>
      </c>
      <c r="N56" s="144" t="s">
        <v>12</v>
      </c>
      <c r="O56" s="145" t="s">
        <v>13</v>
      </c>
      <c r="P56" s="376" t="s">
        <v>45</v>
      </c>
      <c r="Q56" s="147"/>
      <c r="R56" s="126"/>
    </row>
    <row r="57" spans="1:18" ht="0.75" customHeight="1" thickBot="1" x14ac:dyDescent="0.3">
      <c r="A57" s="377"/>
      <c r="B57" s="378"/>
      <c r="C57" s="379"/>
      <c r="D57" s="13"/>
      <c r="E57" s="1417"/>
      <c r="F57" s="151" t="s">
        <v>16</v>
      </c>
      <c r="G57" s="152" t="s">
        <v>17</v>
      </c>
      <c r="H57" s="153" t="s">
        <v>18</v>
      </c>
      <c r="I57" s="154" t="s">
        <v>19</v>
      </c>
      <c r="J57" s="155" t="s">
        <v>20</v>
      </c>
      <c r="K57" s="156"/>
      <c r="L57" s="157" t="s">
        <v>21</v>
      </c>
      <c r="M57" s="158" t="s">
        <v>22</v>
      </c>
      <c r="N57" s="159" t="s">
        <v>23</v>
      </c>
      <c r="O57" s="160" t="s">
        <v>24</v>
      </c>
      <c r="P57" s="13"/>
      <c r="Q57" s="13"/>
      <c r="R57" s="126"/>
    </row>
    <row r="58" spans="1:18" ht="15.75" x14ac:dyDescent="0.25">
      <c r="A58" s="377"/>
      <c r="B58" s="16"/>
      <c r="C58" s="16"/>
      <c r="D58" s="15"/>
      <c r="E58" s="1416" t="s">
        <v>3</v>
      </c>
      <c r="F58" s="34" t="s">
        <v>4</v>
      </c>
      <c r="G58" s="35" t="s">
        <v>5</v>
      </c>
      <c r="H58" s="36" t="s">
        <v>6</v>
      </c>
      <c r="I58" s="37" t="s">
        <v>7</v>
      </c>
      <c r="J58" s="38" t="s">
        <v>8</v>
      </c>
      <c r="K58" s="141" t="s">
        <v>9</v>
      </c>
      <c r="L58" s="142" t="s">
        <v>10</v>
      </c>
      <c r="M58" s="143" t="s">
        <v>11</v>
      </c>
      <c r="N58" s="144" t="s">
        <v>12</v>
      </c>
      <c r="O58" s="145" t="s">
        <v>13</v>
      </c>
      <c r="P58" s="16"/>
      <c r="Q58" s="380"/>
      <c r="R58" s="126"/>
    </row>
    <row r="59" spans="1:18" ht="16.5" thickBot="1" x14ac:dyDescent="0.3">
      <c r="A59" s="381"/>
      <c r="B59" s="28"/>
      <c r="C59" s="28"/>
      <c r="D59" s="27"/>
      <c r="E59" s="1417"/>
      <c r="F59" s="151" t="s">
        <v>16</v>
      </c>
      <c r="G59" s="152" t="s">
        <v>17</v>
      </c>
      <c r="H59" s="153" t="s">
        <v>18</v>
      </c>
      <c r="I59" s="154" t="s">
        <v>19</v>
      </c>
      <c r="J59" s="155" t="s">
        <v>20</v>
      </c>
      <c r="K59" s="156"/>
      <c r="L59" s="157" t="s">
        <v>21</v>
      </c>
      <c r="M59" s="158" t="s">
        <v>22</v>
      </c>
      <c r="N59" s="159" t="s">
        <v>23</v>
      </c>
      <c r="O59" s="160" t="s">
        <v>24</v>
      </c>
      <c r="P59" s="28"/>
      <c r="Q59" s="12"/>
      <c r="R59" s="382"/>
    </row>
    <row r="60" spans="1:18" ht="15.75" customHeight="1" thickBot="1" x14ac:dyDescent="0.25">
      <c r="B60" s="13"/>
      <c r="C60" s="383" t="s">
        <v>46</v>
      </c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5"/>
      <c r="R60" s="386"/>
    </row>
  </sheetData>
  <mergeCells count="3">
    <mergeCell ref="E5:E6"/>
    <mergeCell ref="E56:E57"/>
    <mergeCell ref="E58:E59"/>
  </mergeCells>
  <pageMargins left="0.78740157499999996" right="0.78740157499999996" top="0.85" bottom="0.81" header="0.4921259845" footer="0.4921259845"/>
  <pageSetup paperSize="9" scale="61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R60"/>
  <sheetViews>
    <sheetView zoomScale="81" zoomScaleNormal="81" workbookViewId="0">
      <selection activeCell="T59" sqref="T59"/>
    </sheetView>
  </sheetViews>
  <sheetFormatPr baseColWidth="10" defaultRowHeight="12.75" x14ac:dyDescent="0.2"/>
  <cols>
    <col min="1" max="1" width="3.140625" customWidth="1"/>
    <col min="2" max="2" width="14.5703125" customWidth="1"/>
    <col min="3" max="3" width="15.42578125" customWidth="1"/>
    <col min="4" max="4" width="0.140625" customWidth="1"/>
    <col min="5" max="15" width="14.7109375" customWidth="1"/>
    <col min="16" max="16" width="16.140625" customWidth="1"/>
    <col min="17" max="17" width="0.28515625" customWidth="1"/>
    <col min="18" max="18" width="1.7109375" customWidth="1"/>
  </cols>
  <sheetData>
    <row r="1" spans="1:18" ht="16.5" customHeight="1" thickBot="1" x14ac:dyDescent="0.3">
      <c r="A1" s="115"/>
      <c r="B1" s="116" t="s">
        <v>47</v>
      </c>
      <c r="C1" s="117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20"/>
    </row>
    <row r="2" spans="1:18" ht="0.75" customHeight="1" x14ac:dyDescent="0.2">
      <c r="A2" s="12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3"/>
      <c r="M2" s="122"/>
      <c r="N2" s="123"/>
      <c r="O2" s="123"/>
      <c r="P2" s="124"/>
      <c r="Q2" s="125"/>
      <c r="R2" s="126"/>
    </row>
    <row r="3" spans="1:18" ht="21" customHeight="1" thickBot="1" x14ac:dyDescent="0.3">
      <c r="A3" s="121"/>
      <c r="B3" s="127"/>
      <c r="C3" s="128"/>
      <c r="D3" s="129"/>
      <c r="E3" s="130"/>
      <c r="F3" s="130"/>
      <c r="G3" s="130"/>
      <c r="H3" s="130"/>
      <c r="I3" s="130"/>
      <c r="J3" s="130"/>
      <c r="K3" s="130"/>
      <c r="L3" s="131"/>
      <c r="M3" s="130"/>
      <c r="N3" s="131"/>
      <c r="O3" s="131"/>
      <c r="P3" s="132"/>
      <c r="Q3" s="133"/>
      <c r="R3" s="126"/>
    </row>
    <row r="4" spans="1:18" ht="3" hidden="1" customHeight="1" thickBot="1" x14ac:dyDescent="0.25">
      <c r="A4" s="121"/>
      <c r="B4" s="134"/>
      <c r="C4" s="135"/>
      <c r="D4" s="13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36"/>
      <c r="Q4" s="137"/>
      <c r="R4" s="126"/>
    </row>
    <row r="5" spans="1:18" ht="21.75" customHeight="1" thickBot="1" x14ac:dyDescent="0.3">
      <c r="A5" s="138"/>
      <c r="B5" s="139" t="s">
        <v>15</v>
      </c>
      <c r="C5" s="139"/>
      <c r="D5" s="140"/>
      <c r="E5" s="1416" t="s">
        <v>3</v>
      </c>
      <c r="F5" s="34" t="s">
        <v>4</v>
      </c>
      <c r="G5" s="35" t="s">
        <v>5</v>
      </c>
      <c r="H5" s="36" t="s">
        <v>6</v>
      </c>
      <c r="I5" s="37" t="s">
        <v>7</v>
      </c>
      <c r="J5" s="38" t="s">
        <v>8</v>
      </c>
      <c r="K5" s="141" t="s">
        <v>9</v>
      </c>
      <c r="L5" s="142" t="s">
        <v>10</v>
      </c>
      <c r="M5" s="143" t="s">
        <v>11</v>
      </c>
      <c r="N5" s="144" t="s">
        <v>12</v>
      </c>
      <c r="O5" s="145" t="s">
        <v>13</v>
      </c>
      <c r="P5" s="146" t="s">
        <v>40</v>
      </c>
      <c r="Q5" s="147"/>
      <c r="R5" s="126"/>
    </row>
    <row r="6" spans="1:18" ht="16.5" thickBot="1" x14ac:dyDescent="0.3">
      <c r="A6" s="138"/>
      <c r="B6" s="148"/>
      <c r="C6" s="149"/>
      <c r="D6" s="150"/>
      <c r="E6" s="1417"/>
      <c r="F6" s="151" t="s">
        <v>16</v>
      </c>
      <c r="G6" s="152" t="s">
        <v>17</v>
      </c>
      <c r="H6" s="153" t="s">
        <v>18</v>
      </c>
      <c r="I6" s="154" t="s">
        <v>19</v>
      </c>
      <c r="J6" s="155" t="s">
        <v>20</v>
      </c>
      <c r="K6" s="156"/>
      <c r="L6" s="157" t="s">
        <v>21</v>
      </c>
      <c r="M6" s="158" t="s">
        <v>22</v>
      </c>
      <c r="N6" s="159" t="s">
        <v>23</v>
      </c>
      <c r="O6" s="160" t="s">
        <v>24</v>
      </c>
      <c r="P6" s="161"/>
      <c r="Q6" s="162"/>
      <c r="R6" s="126"/>
    </row>
    <row r="7" spans="1:18" ht="21.95" customHeight="1" thickBot="1" x14ac:dyDescent="0.4">
      <c r="A7" s="138"/>
      <c r="B7" s="163"/>
      <c r="C7" s="142" t="s">
        <v>41</v>
      </c>
      <c r="D7" s="164"/>
      <c r="E7" s="165">
        <v>33412</v>
      </c>
      <c r="F7" s="170">
        <v>64779</v>
      </c>
      <c r="G7" s="387">
        <v>189</v>
      </c>
      <c r="H7" s="388">
        <v>12</v>
      </c>
      <c r="I7" s="389">
        <v>10</v>
      </c>
      <c r="J7" s="390">
        <v>234</v>
      </c>
      <c r="K7" s="171">
        <v>3676</v>
      </c>
      <c r="L7" s="172">
        <v>220</v>
      </c>
      <c r="M7" s="173">
        <v>126</v>
      </c>
      <c r="N7" s="174">
        <v>30</v>
      </c>
      <c r="O7" s="175">
        <v>762</v>
      </c>
      <c r="P7" s="176">
        <f t="shared" ref="P7:P12" si="0">SUM(E7:O7)</f>
        <v>103450</v>
      </c>
      <c r="Q7" s="177">
        <f>SUM(P7)</f>
        <v>103450</v>
      </c>
      <c r="R7" s="126"/>
    </row>
    <row r="8" spans="1:18" ht="21.95" customHeight="1" x14ac:dyDescent="0.35">
      <c r="A8" s="138"/>
      <c r="B8" s="178" t="s">
        <v>32</v>
      </c>
      <c r="C8" s="179" t="s">
        <v>42</v>
      </c>
      <c r="D8" s="180"/>
      <c r="E8" s="181">
        <v>79195</v>
      </c>
      <c r="F8" s="186">
        <v>2778</v>
      </c>
      <c r="G8" s="391">
        <v>9418</v>
      </c>
      <c r="H8" s="392">
        <v>86</v>
      </c>
      <c r="I8" s="393">
        <v>104</v>
      </c>
      <c r="J8" s="394">
        <v>17</v>
      </c>
      <c r="K8" s="187">
        <v>5979</v>
      </c>
      <c r="L8" s="188">
        <v>388</v>
      </c>
      <c r="M8" s="189">
        <v>17</v>
      </c>
      <c r="N8" s="190">
        <v>1088</v>
      </c>
      <c r="O8" s="191">
        <v>75</v>
      </c>
      <c r="P8" s="192">
        <f t="shared" si="0"/>
        <v>99145</v>
      </c>
      <c r="Q8" s="193"/>
      <c r="R8" s="126"/>
    </row>
    <row r="9" spans="1:18" ht="21.95" customHeight="1" thickBot="1" x14ac:dyDescent="0.4">
      <c r="A9" s="138"/>
      <c r="B9" s="178"/>
      <c r="C9" s="194" t="s">
        <v>43</v>
      </c>
      <c r="D9" s="195"/>
      <c r="E9" s="196">
        <v>51643</v>
      </c>
      <c r="F9" s="201">
        <v>395</v>
      </c>
      <c r="G9" s="395">
        <v>1452</v>
      </c>
      <c r="H9" s="396">
        <v>14</v>
      </c>
      <c r="I9" s="397">
        <v>15</v>
      </c>
      <c r="J9" s="398">
        <v>24</v>
      </c>
      <c r="K9" s="202">
        <v>1258</v>
      </c>
      <c r="L9" s="203">
        <v>54</v>
      </c>
      <c r="M9" s="204">
        <v>15</v>
      </c>
      <c r="N9" s="205">
        <v>412</v>
      </c>
      <c r="O9" s="206">
        <v>16</v>
      </c>
      <c r="P9" s="207">
        <f t="shared" si="0"/>
        <v>55298</v>
      </c>
      <c r="Q9" s="208">
        <f>SUM(P8+P9)</f>
        <v>154443</v>
      </c>
      <c r="R9" s="126"/>
    </row>
    <row r="10" spans="1:18" ht="0.75" customHeight="1" thickBot="1" x14ac:dyDescent="0.3">
      <c r="A10" s="138"/>
      <c r="B10" s="209"/>
      <c r="C10" s="210"/>
      <c r="D10" s="180"/>
      <c r="E10" s="211"/>
      <c r="F10" s="212"/>
      <c r="G10" s="213"/>
      <c r="H10" s="214"/>
      <c r="I10" s="213"/>
      <c r="J10" s="317"/>
      <c r="K10" s="216"/>
      <c r="L10" s="217"/>
      <c r="M10" s="218"/>
      <c r="N10" s="219"/>
      <c r="O10" s="220"/>
      <c r="P10" s="210">
        <f t="shared" si="0"/>
        <v>0</v>
      </c>
      <c r="Q10" s="221"/>
      <c r="R10" s="126"/>
    </row>
    <row r="11" spans="1:18" ht="18" hidden="1" customHeight="1" thickBot="1" x14ac:dyDescent="0.3">
      <c r="A11" s="138"/>
      <c r="B11" s="209"/>
      <c r="C11" s="222"/>
      <c r="D11" s="223"/>
      <c r="E11" s="224"/>
      <c r="F11" s="225"/>
      <c r="G11" s="226"/>
      <c r="H11" s="227"/>
      <c r="I11" s="226"/>
      <c r="J11" s="399"/>
      <c r="K11" s="229"/>
      <c r="L11" s="230"/>
      <c r="M11" s="231"/>
      <c r="N11" s="232"/>
      <c r="O11" s="233"/>
      <c r="P11" s="234">
        <f t="shared" si="0"/>
        <v>0</v>
      </c>
      <c r="Q11" s="235">
        <f>SUM(P10+P11)</f>
        <v>0</v>
      </c>
      <c r="R11" s="126"/>
    </row>
    <row r="12" spans="1:18" ht="24.95" customHeight="1" thickBot="1" x14ac:dyDescent="0.4">
      <c r="A12" s="138"/>
      <c r="B12" s="236"/>
      <c r="C12" s="237" t="s">
        <v>44</v>
      </c>
      <c r="D12" s="238"/>
      <c r="E12" s="239">
        <f t="shared" ref="E12:O12" si="1">SUM(E7:E11)</f>
        <v>164250</v>
      </c>
      <c r="F12" s="240">
        <f t="shared" si="1"/>
        <v>67952</v>
      </c>
      <c r="G12" s="241">
        <f t="shared" si="1"/>
        <v>11059</v>
      </c>
      <c r="H12" s="239">
        <f>SUM(H7:H9)</f>
        <v>112</v>
      </c>
      <c r="I12" s="240">
        <f>SUM(I7:I9)</f>
        <v>129</v>
      </c>
      <c r="J12" s="239">
        <f t="shared" si="1"/>
        <v>275</v>
      </c>
      <c r="K12" s="239">
        <f t="shared" si="1"/>
        <v>10913</v>
      </c>
      <c r="L12" s="240">
        <f t="shared" si="1"/>
        <v>662</v>
      </c>
      <c r="M12" s="241">
        <f t="shared" si="1"/>
        <v>158</v>
      </c>
      <c r="N12" s="239">
        <f>SUM(N7:N9)</f>
        <v>1530</v>
      </c>
      <c r="O12" s="240">
        <f t="shared" si="1"/>
        <v>853</v>
      </c>
      <c r="P12" s="239">
        <f t="shared" si="0"/>
        <v>257893</v>
      </c>
      <c r="Q12" s="242">
        <f>SUM(P7:P11)</f>
        <v>257893</v>
      </c>
      <c r="R12" s="126"/>
    </row>
    <row r="13" spans="1:18" ht="19.5" hidden="1" customHeight="1" thickBot="1" x14ac:dyDescent="0.3">
      <c r="A13" s="138"/>
      <c r="B13" s="243"/>
      <c r="C13" s="244"/>
      <c r="D13" s="245"/>
      <c r="E13" s="246"/>
      <c r="F13" s="247"/>
      <c r="G13" s="249"/>
      <c r="H13" s="248"/>
      <c r="I13" s="400"/>
      <c r="J13" s="401"/>
      <c r="K13" s="251"/>
      <c r="L13" s="252"/>
      <c r="M13" s="253"/>
      <c r="N13" s="254"/>
      <c r="O13" s="255"/>
      <c r="P13" s="256"/>
      <c r="Q13" s="257">
        <f>SUM(P7:P13)</f>
        <v>515786</v>
      </c>
      <c r="R13" s="126"/>
    </row>
    <row r="14" spans="1:18" ht="3.75" customHeight="1" thickBot="1" x14ac:dyDescent="0.3">
      <c r="A14" s="138"/>
      <c r="B14" s="258"/>
      <c r="C14" s="259"/>
      <c r="D14" s="260"/>
      <c r="E14" s="261"/>
      <c r="F14" s="262"/>
      <c r="G14" s="402"/>
      <c r="H14" s="263"/>
      <c r="I14" s="264"/>
      <c r="J14" s="403"/>
      <c r="K14" s="266"/>
      <c r="L14" s="267"/>
      <c r="M14" s="268"/>
      <c r="N14" s="269"/>
      <c r="O14" s="270"/>
      <c r="P14" s="271"/>
      <c r="Q14" s="272"/>
      <c r="R14" s="126"/>
    </row>
    <row r="15" spans="1:18" ht="21.95" customHeight="1" thickBot="1" x14ac:dyDescent="0.4">
      <c r="A15" s="138"/>
      <c r="B15" s="273"/>
      <c r="C15" s="142" t="s">
        <v>41</v>
      </c>
      <c r="D15" s="274"/>
      <c r="E15" s="165">
        <v>33603</v>
      </c>
      <c r="F15" s="170">
        <v>65663</v>
      </c>
      <c r="G15" s="387">
        <v>189</v>
      </c>
      <c r="H15" s="388">
        <v>12</v>
      </c>
      <c r="I15" s="389">
        <v>10</v>
      </c>
      <c r="J15" s="390">
        <v>233</v>
      </c>
      <c r="K15" s="171">
        <v>3715</v>
      </c>
      <c r="L15" s="172">
        <v>219</v>
      </c>
      <c r="M15" s="173">
        <v>127</v>
      </c>
      <c r="N15" s="174">
        <v>32</v>
      </c>
      <c r="O15" s="175">
        <v>764</v>
      </c>
      <c r="P15" s="176">
        <f t="shared" ref="P15:P20" si="2">SUM(E15:O15)</f>
        <v>104567</v>
      </c>
      <c r="Q15" s="275">
        <f>SUM(P15)</f>
        <v>104567</v>
      </c>
      <c r="R15" s="126"/>
    </row>
    <row r="16" spans="1:18" ht="21.95" customHeight="1" x14ac:dyDescent="0.35">
      <c r="A16" s="138"/>
      <c r="B16" s="276" t="s">
        <v>33</v>
      </c>
      <c r="C16" s="179" t="s">
        <v>42</v>
      </c>
      <c r="D16" s="277"/>
      <c r="E16" s="181">
        <v>79122</v>
      </c>
      <c r="F16" s="186">
        <v>2787</v>
      </c>
      <c r="G16" s="391">
        <v>9421</v>
      </c>
      <c r="H16" s="392">
        <v>86</v>
      </c>
      <c r="I16" s="393">
        <v>109</v>
      </c>
      <c r="J16" s="394">
        <v>17</v>
      </c>
      <c r="K16" s="187">
        <v>5986</v>
      </c>
      <c r="L16" s="188">
        <v>387</v>
      </c>
      <c r="M16" s="189">
        <v>18</v>
      </c>
      <c r="N16" s="190">
        <v>1092</v>
      </c>
      <c r="O16" s="191">
        <v>72</v>
      </c>
      <c r="P16" s="192">
        <f t="shared" si="2"/>
        <v>99097</v>
      </c>
      <c r="Q16" s="278"/>
      <c r="R16" s="126"/>
    </row>
    <row r="17" spans="1:18" ht="21.95" customHeight="1" thickBot="1" x14ac:dyDescent="0.4">
      <c r="A17" s="138"/>
      <c r="B17" s="276"/>
      <c r="C17" s="194" t="s">
        <v>43</v>
      </c>
      <c r="D17" s="279"/>
      <c r="E17" s="196">
        <v>51545</v>
      </c>
      <c r="F17" s="201">
        <v>394</v>
      </c>
      <c r="G17" s="395">
        <v>1449</v>
      </c>
      <c r="H17" s="396">
        <v>14</v>
      </c>
      <c r="I17" s="397">
        <v>15</v>
      </c>
      <c r="J17" s="398">
        <v>24</v>
      </c>
      <c r="K17" s="202">
        <v>1261</v>
      </c>
      <c r="L17" s="203">
        <v>54</v>
      </c>
      <c r="M17" s="204">
        <v>15</v>
      </c>
      <c r="N17" s="205">
        <v>413</v>
      </c>
      <c r="O17" s="206">
        <v>16</v>
      </c>
      <c r="P17" s="207">
        <f t="shared" si="2"/>
        <v>55200</v>
      </c>
      <c r="Q17" s="208">
        <f>SUM(P16+P17)</f>
        <v>154297</v>
      </c>
      <c r="R17" s="126"/>
    </row>
    <row r="18" spans="1:18" ht="0.75" customHeight="1" thickBot="1" x14ac:dyDescent="0.3">
      <c r="A18" s="138"/>
      <c r="B18" s="280"/>
      <c r="C18" s="210"/>
      <c r="D18" s="180"/>
      <c r="E18" s="211"/>
      <c r="F18" s="212"/>
      <c r="G18" s="213"/>
      <c r="H18" s="214"/>
      <c r="I18" s="213"/>
      <c r="J18" s="317"/>
      <c r="K18" s="216"/>
      <c r="L18" s="281"/>
      <c r="M18" s="218"/>
      <c r="N18" s="219"/>
      <c r="O18" s="220"/>
      <c r="P18" s="210">
        <f t="shared" si="2"/>
        <v>0</v>
      </c>
      <c r="Q18" s="221"/>
      <c r="R18" s="126"/>
    </row>
    <row r="19" spans="1:18" ht="18" hidden="1" customHeight="1" thickBot="1" x14ac:dyDescent="0.3">
      <c r="A19" s="138"/>
      <c r="B19" s="280"/>
      <c r="C19" s="222"/>
      <c r="D19" s="223"/>
      <c r="E19" s="224"/>
      <c r="F19" s="225"/>
      <c r="G19" s="226"/>
      <c r="H19" s="227"/>
      <c r="I19" s="226"/>
      <c r="J19" s="399"/>
      <c r="K19" s="229"/>
      <c r="L19" s="230"/>
      <c r="M19" s="231"/>
      <c r="N19" s="232"/>
      <c r="O19" s="233"/>
      <c r="P19" s="234">
        <f t="shared" si="2"/>
        <v>0</v>
      </c>
      <c r="Q19" s="235">
        <f>SUM(P18+P19)</f>
        <v>0</v>
      </c>
      <c r="R19" s="126"/>
    </row>
    <row r="20" spans="1:18" ht="24.95" customHeight="1" thickBot="1" x14ac:dyDescent="0.4">
      <c r="A20" s="138"/>
      <c r="B20" s="282"/>
      <c r="C20" s="283" t="s">
        <v>44</v>
      </c>
      <c r="D20" s="284"/>
      <c r="E20" s="239">
        <f t="shared" ref="E20:O20" si="3">SUM(E15:E19)</f>
        <v>164270</v>
      </c>
      <c r="F20" s="240">
        <f t="shared" si="3"/>
        <v>68844</v>
      </c>
      <c r="G20" s="241">
        <f t="shared" si="3"/>
        <v>11059</v>
      </c>
      <c r="H20" s="239">
        <f>SUM(H15:H17)</f>
        <v>112</v>
      </c>
      <c r="I20" s="240">
        <f>SUM(I15:I17)</f>
        <v>134</v>
      </c>
      <c r="J20" s="239">
        <f t="shared" si="3"/>
        <v>274</v>
      </c>
      <c r="K20" s="239">
        <f t="shared" si="3"/>
        <v>10962</v>
      </c>
      <c r="L20" s="240">
        <f t="shared" si="3"/>
        <v>660</v>
      </c>
      <c r="M20" s="241">
        <f t="shared" si="3"/>
        <v>160</v>
      </c>
      <c r="N20" s="239">
        <f>SUM(N15:N17)</f>
        <v>1537</v>
      </c>
      <c r="O20" s="240">
        <f t="shared" si="3"/>
        <v>852</v>
      </c>
      <c r="P20" s="239">
        <f t="shared" si="2"/>
        <v>258864</v>
      </c>
      <c r="Q20" s="242">
        <f>SUM(P15:P19)</f>
        <v>258864</v>
      </c>
      <c r="R20" s="126"/>
    </row>
    <row r="21" spans="1:18" ht="2.25" customHeight="1" thickBot="1" x14ac:dyDescent="0.3">
      <c r="A21" s="138"/>
      <c r="B21" s="258"/>
      <c r="C21" s="285"/>
      <c r="D21" s="286"/>
      <c r="E21" s="287"/>
      <c r="F21" s="288"/>
      <c r="G21" s="404"/>
      <c r="H21" s="289"/>
      <c r="I21" s="290"/>
      <c r="J21" s="405"/>
      <c r="K21" s="292">
        <v>4</v>
      </c>
      <c r="L21" s="293"/>
      <c r="M21" s="294"/>
      <c r="N21" s="295"/>
      <c r="O21" s="296"/>
      <c r="P21" s="297"/>
      <c r="Q21" s="298"/>
      <c r="R21" s="126"/>
    </row>
    <row r="22" spans="1:18" ht="21.95" customHeight="1" thickBot="1" x14ac:dyDescent="0.4">
      <c r="A22" s="138"/>
      <c r="B22" s="273"/>
      <c r="C22" s="142" t="s">
        <v>41</v>
      </c>
      <c r="D22" s="274"/>
      <c r="E22" s="165">
        <v>33725</v>
      </c>
      <c r="F22" s="170">
        <v>66338</v>
      </c>
      <c r="G22" s="387">
        <v>190</v>
      </c>
      <c r="H22" s="388">
        <v>13</v>
      </c>
      <c r="I22" s="389">
        <v>14</v>
      </c>
      <c r="J22" s="390">
        <v>233</v>
      </c>
      <c r="K22" s="171">
        <v>3725</v>
      </c>
      <c r="L22" s="172">
        <v>218</v>
      </c>
      <c r="M22" s="173">
        <v>128</v>
      </c>
      <c r="N22" s="174">
        <v>32</v>
      </c>
      <c r="O22" s="175">
        <v>768</v>
      </c>
      <c r="P22" s="176">
        <f t="shared" ref="P22:P27" si="4">SUM(E22:O22)</f>
        <v>105384</v>
      </c>
      <c r="Q22" s="275">
        <f>SUM(P22)</f>
        <v>105384</v>
      </c>
      <c r="R22" s="126"/>
    </row>
    <row r="23" spans="1:18" ht="21.95" customHeight="1" x14ac:dyDescent="0.35">
      <c r="A23" s="138"/>
      <c r="B23" s="276" t="s">
        <v>34</v>
      </c>
      <c r="C23" s="179" t="s">
        <v>42</v>
      </c>
      <c r="D23" s="277"/>
      <c r="E23" s="181">
        <v>79314</v>
      </c>
      <c r="F23" s="186">
        <v>2800</v>
      </c>
      <c r="G23" s="391">
        <v>9411</v>
      </c>
      <c r="H23" s="392">
        <v>87</v>
      </c>
      <c r="I23" s="393">
        <v>106</v>
      </c>
      <c r="J23" s="394">
        <v>17</v>
      </c>
      <c r="K23" s="187">
        <v>5999</v>
      </c>
      <c r="L23" s="188">
        <v>388</v>
      </c>
      <c r="M23" s="189">
        <v>18</v>
      </c>
      <c r="N23" s="190">
        <v>1101</v>
      </c>
      <c r="O23" s="191">
        <v>73</v>
      </c>
      <c r="P23" s="192">
        <f t="shared" si="4"/>
        <v>99314</v>
      </c>
      <c r="Q23" s="278"/>
      <c r="R23" s="126"/>
    </row>
    <row r="24" spans="1:18" ht="21.95" customHeight="1" thickBot="1" x14ac:dyDescent="0.4">
      <c r="A24" s="138"/>
      <c r="B24" s="276"/>
      <c r="C24" s="194" t="s">
        <v>43</v>
      </c>
      <c r="D24" s="279">
        <v>5</v>
      </c>
      <c r="E24" s="196">
        <v>51608</v>
      </c>
      <c r="F24" s="201">
        <v>404</v>
      </c>
      <c r="G24" s="395">
        <v>1456</v>
      </c>
      <c r="H24" s="396">
        <v>16</v>
      </c>
      <c r="I24" s="397">
        <v>17</v>
      </c>
      <c r="J24" s="398">
        <v>25</v>
      </c>
      <c r="K24" s="202">
        <v>1281</v>
      </c>
      <c r="L24" s="203">
        <v>54</v>
      </c>
      <c r="M24" s="204">
        <v>15</v>
      </c>
      <c r="N24" s="205">
        <v>417</v>
      </c>
      <c r="O24" s="206">
        <v>16</v>
      </c>
      <c r="P24" s="207">
        <f t="shared" si="4"/>
        <v>55309</v>
      </c>
      <c r="Q24" s="299">
        <f>SUM(P23+P24)</f>
        <v>154623</v>
      </c>
      <c r="R24" s="126"/>
    </row>
    <row r="25" spans="1:18" ht="0.75" customHeight="1" thickBot="1" x14ac:dyDescent="0.4">
      <c r="A25" s="138"/>
      <c r="B25" s="280"/>
      <c r="C25" s="210"/>
      <c r="D25" s="180"/>
      <c r="E25" s="211"/>
      <c r="F25" s="212"/>
      <c r="G25" s="213"/>
      <c r="H25" s="214"/>
      <c r="I25" s="213"/>
      <c r="J25" s="317"/>
      <c r="K25" s="216"/>
      <c r="L25" s="217"/>
      <c r="M25" s="218"/>
      <c r="N25" s="219"/>
      <c r="O25" s="220"/>
      <c r="P25" s="300">
        <f t="shared" si="4"/>
        <v>0</v>
      </c>
      <c r="Q25" s="221"/>
      <c r="R25" s="126"/>
    </row>
    <row r="26" spans="1:18" ht="18" hidden="1" customHeight="1" thickBot="1" x14ac:dyDescent="0.4">
      <c r="A26" s="138"/>
      <c r="B26" s="280"/>
      <c r="C26" s="222"/>
      <c r="D26" s="223"/>
      <c r="E26" s="224"/>
      <c r="F26" s="225"/>
      <c r="G26" s="226"/>
      <c r="H26" s="227"/>
      <c r="I26" s="226"/>
      <c r="J26" s="399"/>
      <c r="K26" s="229"/>
      <c r="L26" s="230"/>
      <c r="M26" s="231"/>
      <c r="N26" s="232"/>
      <c r="O26" s="233"/>
      <c r="P26" s="301">
        <f t="shared" si="4"/>
        <v>0</v>
      </c>
      <c r="Q26" s="235">
        <f>SUM(P25+P26)</f>
        <v>0</v>
      </c>
      <c r="R26" s="126"/>
    </row>
    <row r="27" spans="1:18" ht="24.95" customHeight="1" thickBot="1" x14ac:dyDescent="0.4">
      <c r="A27" s="138"/>
      <c r="B27" s="282"/>
      <c r="C27" s="283" t="s">
        <v>44</v>
      </c>
      <c r="D27" s="284"/>
      <c r="E27" s="239">
        <f t="shared" ref="E27:O27" si="5">SUM(E22:E26)</f>
        <v>164647</v>
      </c>
      <c r="F27" s="240">
        <f t="shared" si="5"/>
        <v>69542</v>
      </c>
      <c r="G27" s="241">
        <f t="shared" si="5"/>
        <v>11057</v>
      </c>
      <c r="H27" s="239">
        <f>SUM(H22:H24)</f>
        <v>116</v>
      </c>
      <c r="I27" s="240">
        <f>SUM(I22:I24)</f>
        <v>137</v>
      </c>
      <c r="J27" s="239">
        <f t="shared" si="5"/>
        <v>275</v>
      </c>
      <c r="K27" s="239">
        <f t="shared" si="5"/>
        <v>11005</v>
      </c>
      <c r="L27" s="240">
        <f t="shared" si="5"/>
        <v>660</v>
      </c>
      <c r="M27" s="241">
        <f t="shared" si="5"/>
        <v>161</v>
      </c>
      <c r="N27" s="239">
        <f>SUM(N22:N24)</f>
        <v>1550</v>
      </c>
      <c r="O27" s="240">
        <f t="shared" si="5"/>
        <v>857</v>
      </c>
      <c r="P27" s="239">
        <f t="shared" si="4"/>
        <v>260007</v>
      </c>
      <c r="Q27" s="242">
        <f>SUM(P22:P26)</f>
        <v>260007</v>
      </c>
      <c r="R27" s="126"/>
    </row>
    <row r="28" spans="1:18" ht="3" customHeight="1" thickBot="1" x14ac:dyDescent="0.4">
      <c r="A28" s="138"/>
      <c r="B28" s="302"/>
      <c r="C28" s="302"/>
      <c r="D28" s="260"/>
      <c r="E28" s="261"/>
      <c r="F28" s="262"/>
      <c r="G28" s="402"/>
      <c r="H28" s="263"/>
      <c r="I28" s="264"/>
      <c r="J28" s="403"/>
      <c r="K28" s="266">
        <v>4</v>
      </c>
      <c r="L28" s="267"/>
      <c r="M28" s="268"/>
      <c r="N28" s="269"/>
      <c r="O28" s="270">
        <v>1</v>
      </c>
      <c r="P28" s="303"/>
      <c r="Q28" s="272"/>
      <c r="R28" s="126"/>
    </row>
    <row r="29" spans="1:18" ht="21.95" customHeight="1" thickBot="1" x14ac:dyDescent="0.4">
      <c r="A29" s="138"/>
      <c r="B29" s="273"/>
      <c r="C29" s="142" t="s">
        <v>41</v>
      </c>
      <c r="D29" s="274"/>
      <c r="E29" s="165">
        <v>33982</v>
      </c>
      <c r="F29" s="170">
        <v>66954</v>
      </c>
      <c r="G29" s="387">
        <v>151</v>
      </c>
      <c r="H29" s="388">
        <v>11</v>
      </c>
      <c r="I29" s="389">
        <v>11</v>
      </c>
      <c r="J29" s="390">
        <v>228</v>
      </c>
      <c r="K29" s="171">
        <v>3750</v>
      </c>
      <c r="L29" s="172">
        <v>219</v>
      </c>
      <c r="M29" s="173">
        <v>128</v>
      </c>
      <c r="N29" s="174">
        <v>33</v>
      </c>
      <c r="O29" s="175">
        <v>767</v>
      </c>
      <c r="P29" s="176">
        <f t="shared" ref="P29:P34" si="6">SUM(E29:O29)</f>
        <v>106234</v>
      </c>
      <c r="Q29" s="275">
        <f>SUM(P29)</f>
        <v>106234</v>
      </c>
      <c r="R29" s="126"/>
    </row>
    <row r="30" spans="1:18" ht="21.95" customHeight="1" x14ac:dyDescent="0.35">
      <c r="A30" s="138"/>
      <c r="B30" s="276" t="s">
        <v>35</v>
      </c>
      <c r="C30" s="179" t="s">
        <v>42</v>
      </c>
      <c r="D30" s="277"/>
      <c r="E30" s="181">
        <v>79459</v>
      </c>
      <c r="F30" s="186">
        <v>2817</v>
      </c>
      <c r="G30" s="391">
        <v>9429</v>
      </c>
      <c r="H30" s="392">
        <v>89</v>
      </c>
      <c r="I30" s="393">
        <v>109</v>
      </c>
      <c r="J30" s="394">
        <v>17</v>
      </c>
      <c r="K30" s="187">
        <v>6027</v>
      </c>
      <c r="L30" s="188">
        <v>389</v>
      </c>
      <c r="M30" s="189">
        <v>18</v>
      </c>
      <c r="N30" s="190">
        <v>1093</v>
      </c>
      <c r="O30" s="191">
        <v>72</v>
      </c>
      <c r="P30" s="192">
        <f t="shared" si="6"/>
        <v>99519</v>
      </c>
      <c r="Q30" s="278"/>
      <c r="R30" s="126"/>
    </row>
    <row r="31" spans="1:18" ht="21.95" customHeight="1" thickBot="1" x14ac:dyDescent="0.4">
      <c r="A31" s="138"/>
      <c r="B31" s="276"/>
      <c r="C31" s="194" t="s">
        <v>43</v>
      </c>
      <c r="D31" s="279"/>
      <c r="E31" s="196">
        <v>51751</v>
      </c>
      <c r="F31" s="201">
        <v>398</v>
      </c>
      <c r="G31" s="395">
        <v>1451</v>
      </c>
      <c r="H31" s="396">
        <v>16</v>
      </c>
      <c r="I31" s="397">
        <v>16</v>
      </c>
      <c r="J31" s="398">
        <v>25</v>
      </c>
      <c r="K31" s="202">
        <v>1285</v>
      </c>
      <c r="L31" s="203">
        <v>55</v>
      </c>
      <c r="M31" s="204">
        <v>15</v>
      </c>
      <c r="N31" s="205">
        <v>423</v>
      </c>
      <c r="O31" s="206">
        <v>15</v>
      </c>
      <c r="P31" s="207">
        <f t="shared" si="6"/>
        <v>55450</v>
      </c>
      <c r="Q31" s="299">
        <f>SUM(P30+P31)</f>
        <v>154969</v>
      </c>
      <c r="R31" s="126"/>
    </row>
    <row r="32" spans="1:18" ht="18" hidden="1" customHeight="1" thickBot="1" x14ac:dyDescent="0.4">
      <c r="A32" s="138"/>
      <c r="B32" s="280"/>
      <c r="C32" s="210"/>
      <c r="D32" s="180"/>
      <c r="E32" s="211"/>
      <c r="F32" s="212"/>
      <c r="G32" s="213"/>
      <c r="H32" s="214"/>
      <c r="I32" s="213"/>
      <c r="J32" s="317"/>
      <c r="K32" s="216"/>
      <c r="L32" s="217"/>
      <c r="M32" s="218"/>
      <c r="N32" s="219"/>
      <c r="O32" s="220"/>
      <c r="P32" s="300">
        <f t="shared" si="6"/>
        <v>0</v>
      </c>
      <c r="Q32" s="221"/>
      <c r="R32" s="126"/>
    </row>
    <row r="33" spans="1:18" ht="18" hidden="1" customHeight="1" thickBot="1" x14ac:dyDescent="0.4">
      <c r="A33" s="138"/>
      <c r="B33" s="280"/>
      <c r="C33" s="222"/>
      <c r="D33" s="223"/>
      <c r="E33" s="224"/>
      <c r="F33" s="225"/>
      <c r="G33" s="226"/>
      <c r="H33" s="227"/>
      <c r="I33" s="226"/>
      <c r="J33" s="399"/>
      <c r="K33" s="229"/>
      <c r="L33" s="230"/>
      <c r="M33" s="231"/>
      <c r="N33" s="232"/>
      <c r="O33" s="233"/>
      <c r="P33" s="301">
        <f t="shared" si="6"/>
        <v>0</v>
      </c>
      <c r="Q33" s="235">
        <f>SUM(P32+P33)</f>
        <v>0</v>
      </c>
      <c r="R33" s="126"/>
    </row>
    <row r="34" spans="1:18" ht="24.95" customHeight="1" thickBot="1" x14ac:dyDescent="0.4">
      <c r="A34" s="138"/>
      <c r="B34" s="282"/>
      <c r="C34" s="283" t="s">
        <v>44</v>
      </c>
      <c r="D34" s="284"/>
      <c r="E34" s="239">
        <f t="shared" ref="E34:O34" si="7">SUM(E29:E33)</f>
        <v>165192</v>
      </c>
      <c r="F34" s="240">
        <f t="shared" si="7"/>
        <v>70169</v>
      </c>
      <c r="G34" s="241">
        <f t="shared" si="7"/>
        <v>11031</v>
      </c>
      <c r="H34" s="239">
        <f>SUM(H29:H31)</f>
        <v>116</v>
      </c>
      <c r="I34" s="240">
        <f>SUM(I29:I31)</f>
        <v>136</v>
      </c>
      <c r="J34" s="239">
        <f t="shared" si="7"/>
        <v>270</v>
      </c>
      <c r="K34" s="239">
        <f t="shared" si="7"/>
        <v>11062</v>
      </c>
      <c r="L34" s="240">
        <f t="shared" si="7"/>
        <v>663</v>
      </c>
      <c r="M34" s="241">
        <f t="shared" si="7"/>
        <v>161</v>
      </c>
      <c r="N34" s="239">
        <f>SUM(N29:N31)</f>
        <v>1549</v>
      </c>
      <c r="O34" s="240">
        <f t="shared" si="7"/>
        <v>854</v>
      </c>
      <c r="P34" s="239">
        <f t="shared" si="6"/>
        <v>261203</v>
      </c>
      <c r="Q34" s="242">
        <f>SUM(P29:P33)</f>
        <v>261203</v>
      </c>
      <c r="R34" s="126"/>
    </row>
    <row r="35" spans="1:18" ht="3" customHeight="1" thickBot="1" x14ac:dyDescent="0.4">
      <c r="A35" s="138"/>
      <c r="B35" s="302"/>
      <c r="C35" s="302"/>
      <c r="D35" s="260"/>
      <c r="E35" s="261"/>
      <c r="F35" s="262"/>
      <c r="G35" s="402"/>
      <c r="H35" s="263"/>
      <c r="I35" s="264"/>
      <c r="J35" s="403"/>
      <c r="K35" s="266"/>
      <c r="L35" s="267"/>
      <c r="M35" s="268"/>
      <c r="N35" s="269"/>
      <c r="O35" s="270"/>
      <c r="P35" s="303"/>
      <c r="Q35" s="272"/>
      <c r="R35" s="126"/>
    </row>
    <row r="36" spans="1:18" ht="21.95" customHeight="1" thickBot="1" x14ac:dyDescent="0.4">
      <c r="A36" s="138"/>
      <c r="B36" s="273"/>
      <c r="C36" s="142" t="s">
        <v>41</v>
      </c>
      <c r="D36" s="274"/>
      <c r="E36" s="165">
        <v>33994</v>
      </c>
      <c r="F36" s="170">
        <v>66842</v>
      </c>
      <c r="G36" s="387">
        <v>145</v>
      </c>
      <c r="H36" s="388">
        <v>11</v>
      </c>
      <c r="I36" s="389">
        <v>11</v>
      </c>
      <c r="J36" s="390">
        <v>231</v>
      </c>
      <c r="K36" s="171">
        <v>3835</v>
      </c>
      <c r="L36" s="172">
        <v>219</v>
      </c>
      <c r="M36" s="173">
        <v>130</v>
      </c>
      <c r="N36" s="174">
        <v>34</v>
      </c>
      <c r="O36" s="175">
        <v>774</v>
      </c>
      <c r="P36" s="176">
        <f t="shared" ref="P36:P41" si="8">SUM(E36:O36)</f>
        <v>106226</v>
      </c>
      <c r="Q36" s="275">
        <f>SUM(P36)</f>
        <v>106226</v>
      </c>
      <c r="R36" s="126"/>
    </row>
    <row r="37" spans="1:18" ht="21.95" customHeight="1" x14ac:dyDescent="0.35">
      <c r="A37" s="138"/>
      <c r="B37" s="276" t="s">
        <v>36</v>
      </c>
      <c r="C37" s="179" t="s">
        <v>42</v>
      </c>
      <c r="D37" s="277"/>
      <c r="E37" s="181">
        <v>79128</v>
      </c>
      <c r="F37" s="186">
        <v>2821</v>
      </c>
      <c r="G37" s="391">
        <v>9393</v>
      </c>
      <c r="H37" s="392">
        <v>88</v>
      </c>
      <c r="I37" s="393">
        <v>111</v>
      </c>
      <c r="J37" s="394">
        <v>15</v>
      </c>
      <c r="K37" s="187">
        <v>5976</v>
      </c>
      <c r="L37" s="188">
        <v>388</v>
      </c>
      <c r="M37" s="189">
        <v>17</v>
      </c>
      <c r="N37" s="190">
        <v>1090</v>
      </c>
      <c r="O37" s="191">
        <v>72</v>
      </c>
      <c r="P37" s="192">
        <f t="shared" si="8"/>
        <v>99099</v>
      </c>
      <c r="Q37" s="278"/>
      <c r="R37" s="126"/>
    </row>
    <row r="38" spans="1:18" ht="21.95" customHeight="1" thickBot="1" x14ac:dyDescent="0.4">
      <c r="A38" s="138"/>
      <c r="B38" s="276"/>
      <c r="C38" s="194" t="s">
        <v>43</v>
      </c>
      <c r="D38" s="279"/>
      <c r="E38" s="196">
        <v>51456</v>
      </c>
      <c r="F38" s="201">
        <v>404</v>
      </c>
      <c r="G38" s="395">
        <v>1442</v>
      </c>
      <c r="H38" s="396">
        <v>16</v>
      </c>
      <c r="I38" s="397">
        <v>15</v>
      </c>
      <c r="J38" s="398">
        <v>25</v>
      </c>
      <c r="K38" s="202">
        <v>1237</v>
      </c>
      <c r="L38" s="203">
        <v>54</v>
      </c>
      <c r="M38" s="204">
        <v>16</v>
      </c>
      <c r="N38" s="205">
        <v>427</v>
      </c>
      <c r="O38" s="206">
        <v>15</v>
      </c>
      <c r="P38" s="207">
        <f t="shared" si="8"/>
        <v>55107</v>
      </c>
      <c r="Q38" s="299">
        <f>SUM(P37+P38)</f>
        <v>154206</v>
      </c>
      <c r="R38" s="126"/>
    </row>
    <row r="39" spans="1:18" ht="18" hidden="1" customHeight="1" thickBot="1" x14ac:dyDescent="0.4">
      <c r="A39" s="138"/>
      <c r="B39" s="280"/>
      <c r="C39" s="210"/>
      <c r="D39" s="180"/>
      <c r="E39" s="211"/>
      <c r="F39" s="212"/>
      <c r="G39" s="213"/>
      <c r="H39" s="214"/>
      <c r="I39" s="213"/>
      <c r="J39" s="317"/>
      <c r="K39" s="216"/>
      <c r="L39" s="217"/>
      <c r="M39" s="218"/>
      <c r="N39" s="219"/>
      <c r="O39" s="220"/>
      <c r="P39" s="300">
        <f t="shared" si="8"/>
        <v>0</v>
      </c>
      <c r="Q39" s="221"/>
      <c r="R39" s="126"/>
    </row>
    <row r="40" spans="1:18" ht="18" hidden="1" customHeight="1" thickBot="1" x14ac:dyDescent="0.4">
      <c r="A40" s="138"/>
      <c r="B40" s="280"/>
      <c r="C40" s="222"/>
      <c r="D40" s="223"/>
      <c r="E40" s="224"/>
      <c r="F40" s="225"/>
      <c r="G40" s="226"/>
      <c r="H40" s="227"/>
      <c r="I40" s="226"/>
      <c r="J40" s="399"/>
      <c r="K40" s="229"/>
      <c r="L40" s="230"/>
      <c r="M40" s="231"/>
      <c r="N40" s="232"/>
      <c r="O40" s="233"/>
      <c r="P40" s="301">
        <f t="shared" si="8"/>
        <v>0</v>
      </c>
      <c r="Q40" s="235">
        <f>SUM(P39+P40)</f>
        <v>0</v>
      </c>
      <c r="R40" s="126"/>
    </row>
    <row r="41" spans="1:18" ht="24.95" customHeight="1" thickBot="1" x14ac:dyDescent="0.4">
      <c r="A41" s="138"/>
      <c r="B41" s="282"/>
      <c r="C41" s="283" t="s">
        <v>44</v>
      </c>
      <c r="D41" s="284"/>
      <c r="E41" s="239">
        <f t="shared" ref="E41:O41" si="9">SUM(E36:E40)</f>
        <v>164578</v>
      </c>
      <c r="F41" s="240">
        <f t="shared" si="9"/>
        <v>70067</v>
      </c>
      <c r="G41" s="241">
        <f t="shared" si="9"/>
        <v>10980</v>
      </c>
      <c r="H41" s="239">
        <f>SUM(H36:H38)</f>
        <v>115</v>
      </c>
      <c r="I41" s="240">
        <f>SUM(I36:I38)</f>
        <v>137</v>
      </c>
      <c r="J41" s="239">
        <f t="shared" si="9"/>
        <v>271</v>
      </c>
      <c r="K41" s="239">
        <f t="shared" si="9"/>
        <v>11048</v>
      </c>
      <c r="L41" s="240">
        <f t="shared" si="9"/>
        <v>661</v>
      </c>
      <c r="M41" s="241">
        <f t="shared" si="9"/>
        <v>163</v>
      </c>
      <c r="N41" s="239">
        <f>SUM(N36:N38)</f>
        <v>1551</v>
      </c>
      <c r="O41" s="240">
        <f t="shared" si="9"/>
        <v>861</v>
      </c>
      <c r="P41" s="239">
        <f t="shared" si="8"/>
        <v>260432</v>
      </c>
      <c r="Q41" s="242">
        <f>SUM(P36:P40)</f>
        <v>260432</v>
      </c>
      <c r="R41" s="126"/>
    </row>
    <row r="42" spans="1:18" ht="3" customHeight="1" thickBot="1" x14ac:dyDescent="0.4">
      <c r="A42" s="138"/>
      <c r="B42" s="302"/>
      <c r="C42" s="302"/>
      <c r="D42" s="260"/>
      <c r="E42" s="261"/>
      <c r="F42" s="262"/>
      <c r="G42" s="402"/>
      <c r="H42" s="263"/>
      <c r="I42" s="264"/>
      <c r="J42" s="403"/>
      <c r="K42" s="266"/>
      <c r="L42" s="267"/>
      <c r="M42" s="268"/>
      <c r="N42" s="269"/>
      <c r="O42" s="270"/>
      <c r="P42" s="303"/>
      <c r="Q42" s="272"/>
      <c r="R42" s="126"/>
    </row>
    <row r="43" spans="1:18" ht="21.95" customHeight="1" thickBot="1" x14ac:dyDescent="0.4">
      <c r="A43" s="138"/>
      <c r="B43" s="273"/>
      <c r="C43" s="142" t="s">
        <v>41</v>
      </c>
      <c r="D43" s="274"/>
      <c r="E43" s="165">
        <v>34001</v>
      </c>
      <c r="F43" s="170">
        <v>66829</v>
      </c>
      <c r="G43" s="387">
        <v>128</v>
      </c>
      <c r="H43" s="388">
        <v>11</v>
      </c>
      <c r="I43" s="389">
        <v>11</v>
      </c>
      <c r="J43" s="390">
        <v>228</v>
      </c>
      <c r="K43" s="171">
        <v>3839</v>
      </c>
      <c r="L43" s="172">
        <v>221</v>
      </c>
      <c r="M43" s="173">
        <v>129</v>
      </c>
      <c r="N43" s="174">
        <v>37</v>
      </c>
      <c r="O43" s="175">
        <v>809</v>
      </c>
      <c r="P43" s="176">
        <f t="shared" ref="P43:P48" si="10">SUM(E43:O43)</f>
        <v>106243</v>
      </c>
      <c r="Q43" s="275">
        <f>SUM(P43)</f>
        <v>106243</v>
      </c>
      <c r="R43" s="126"/>
    </row>
    <row r="44" spans="1:18" ht="21.95" customHeight="1" x14ac:dyDescent="0.35">
      <c r="A44" s="138"/>
      <c r="B44" s="276" t="s">
        <v>37</v>
      </c>
      <c r="C44" s="179" t="s">
        <v>42</v>
      </c>
      <c r="D44" s="277"/>
      <c r="E44" s="181">
        <v>79080</v>
      </c>
      <c r="F44" s="186">
        <v>2826</v>
      </c>
      <c r="G44" s="391">
        <v>9363</v>
      </c>
      <c r="H44" s="392">
        <v>87</v>
      </c>
      <c r="I44" s="393">
        <v>108</v>
      </c>
      <c r="J44" s="394">
        <v>14</v>
      </c>
      <c r="K44" s="187">
        <v>5971</v>
      </c>
      <c r="L44" s="188">
        <v>389</v>
      </c>
      <c r="M44" s="189">
        <v>17</v>
      </c>
      <c r="N44" s="190">
        <v>1093</v>
      </c>
      <c r="O44" s="191">
        <v>71</v>
      </c>
      <c r="P44" s="192">
        <f t="shared" si="10"/>
        <v>99019</v>
      </c>
      <c r="Q44" s="278"/>
      <c r="R44" s="126"/>
    </row>
    <row r="45" spans="1:18" ht="21.95" customHeight="1" thickBot="1" x14ac:dyDescent="0.4">
      <c r="A45" s="138"/>
      <c r="B45" s="276"/>
      <c r="C45" s="194" t="s">
        <v>43</v>
      </c>
      <c r="D45" s="279"/>
      <c r="E45" s="196">
        <v>51240</v>
      </c>
      <c r="F45" s="201">
        <v>406</v>
      </c>
      <c r="G45" s="395">
        <v>1438</v>
      </c>
      <c r="H45" s="396">
        <v>14</v>
      </c>
      <c r="I45" s="397">
        <v>16</v>
      </c>
      <c r="J45" s="398">
        <v>25</v>
      </c>
      <c r="K45" s="202">
        <v>1231</v>
      </c>
      <c r="L45" s="203">
        <v>53</v>
      </c>
      <c r="M45" s="204">
        <v>14</v>
      </c>
      <c r="N45" s="205">
        <v>425</v>
      </c>
      <c r="O45" s="206">
        <v>15</v>
      </c>
      <c r="P45" s="207">
        <f t="shared" si="10"/>
        <v>54877</v>
      </c>
      <c r="Q45" s="299">
        <f>SUM(P44+P45)</f>
        <v>153896</v>
      </c>
      <c r="R45" s="126"/>
    </row>
    <row r="46" spans="1:18" ht="18" hidden="1" customHeight="1" thickBot="1" x14ac:dyDescent="0.4">
      <c r="A46" s="138"/>
      <c r="B46" s="280"/>
      <c r="C46" s="210"/>
      <c r="D46" s="180"/>
      <c r="E46" s="211"/>
      <c r="F46" s="212"/>
      <c r="G46" s="213"/>
      <c r="H46" s="214"/>
      <c r="I46" s="213"/>
      <c r="J46" s="317"/>
      <c r="K46" s="216"/>
      <c r="L46" s="217"/>
      <c r="M46" s="218"/>
      <c r="N46" s="219"/>
      <c r="O46" s="220"/>
      <c r="P46" s="300">
        <f t="shared" si="10"/>
        <v>0</v>
      </c>
      <c r="Q46" s="221"/>
      <c r="R46" s="126"/>
    </row>
    <row r="47" spans="1:18" ht="18" hidden="1" customHeight="1" thickBot="1" x14ac:dyDescent="0.4">
      <c r="A47" s="138"/>
      <c r="B47" s="280"/>
      <c r="C47" s="222"/>
      <c r="D47" s="223"/>
      <c r="E47" s="224"/>
      <c r="F47" s="225"/>
      <c r="G47" s="226"/>
      <c r="H47" s="227"/>
      <c r="I47" s="226"/>
      <c r="J47" s="399"/>
      <c r="K47" s="229"/>
      <c r="L47" s="230"/>
      <c r="M47" s="231"/>
      <c r="N47" s="232"/>
      <c r="O47" s="233"/>
      <c r="P47" s="301">
        <f t="shared" si="10"/>
        <v>0</v>
      </c>
      <c r="Q47" s="235">
        <f>SUM(P46+P47)</f>
        <v>0</v>
      </c>
      <c r="R47" s="126"/>
    </row>
    <row r="48" spans="1:18" ht="24.95" customHeight="1" thickBot="1" x14ac:dyDescent="0.4">
      <c r="A48" s="138"/>
      <c r="B48" s="282"/>
      <c r="C48" s="283" t="s">
        <v>44</v>
      </c>
      <c r="D48" s="284"/>
      <c r="E48" s="239">
        <f t="shared" ref="E48:O48" si="11">SUM(E43:E47)</f>
        <v>164321</v>
      </c>
      <c r="F48" s="240">
        <f t="shared" si="11"/>
        <v>70061</v>
      </c>
      <c r="G48" s="241">
        <f t="shared" si="11"/>
        <v>10929</v>
      </c>
      <c r="H48" s="239">
        <f>SUM(H43:H45)</f>
        <v>112</v>
      </c>
      <c r="I48" s="240">
        <f>SUM(I43:I45)</f>
        <v>135</v>
      </c>
      <c r="J48" s="239">
        <f t="shared" si="11"/>
        <v>267</v>
      </c>
      <c r="K48" s="239">
        <f t="shared" si="11"/>
        <v>11041</v>
      </c>
      <c r="L48" s="240">
        <f t="shared" si="11"/>
        <v>663</v>
      </c>
      <c r="M48" s="241">
        <f t="shared" si="11"/>
        <v>160</v>
      </c>
      <c r="N48" s="239">
        <f>SUM(N43:N45)</f>
        <v>1555</v>
      </c>
      <c r="O48" s="240">
        <f t="shared" si="11"/>
        <v>895</v>
      </c>
      <c r="P48" s="239">
        <f t="shared" si="10"/>
        <v>260139</v>
      </c>
      <c r="Q48" s="242">
        <f>SUM(P43:P47)</f>
        <v>260139</v>
      </c>
      <c r="R48" s="126"/>
    </row>
    <row r="49" spans="1:18" ht="19.5" hidden="1" customHeight="1" thickBot="1" x14ac:dyDescent="0.3">
      <c r="A49" s="138"/>
      <c r="B49" s="304"/>
      <c r="C49" s="244"/>
      <c r="D49" s="245"/>
      <c r="E49" s="246"/>
      <c r="F49" s="247"/>
      <c r="G49" s="249"/>
      <c r="H49" s="248"/>
      <c r="I49" s="400"/>
      <c r="J49" s="401"/>
      <c r="K49" s="251"/>
      <c r="L49" s="252"/>
      <c r="M49" s="253"/>
      <c r="N49" s="254"/>
      <c r="O49" s="255"/>
      <c r="P49" s="256"/>
      <c r="Q49" s="305"/>
      <c r="R49" s="126"/>
    </row>
    <row r="50" spans="1:18" ht="19.5" hidden="1" customHeight="1" thickBot="1" x14ac:dyDescent="0.3">
      <c r="A50" s="138"/>
      <c r="B50" s="243"/>
      <c r="C50" s="306"/>
      <c r="D50" s="277"/>
      <c r="E50" s="307"/>
      <c r="F50" s="308"/>
      <c r="G50" s="310"/>
      <c r="H50" s="309"/>
      <c r="I50" s="406"/>
      <c r="J50" s="407"/>
      <c r="K50" s="312"/>
      <c r="L50" s="313"/>
      <c r="M50" s="314"/>
      <c r="N50" s="315"/>
      <c r="O50" s="316"/>
      <c r="P50" s="317"/>
      <c r="Q50" s="318"/>
      <c r="R50" s="126"/>
    </row>
    <row r="51" spans="1:18" ht="19.5" hidden="1" customHeight="1" thickBot="1" x14ac:dyDescent="0.3">
      <c r="A51" s="138"/>
      <c r="B51" s="319"/>
      <c r="C51" s="320"/>
      <c r="D51" s="279"/>
      <c r="E51" s="321"/>
      <c r="F51" s="322"/>
      <c r="G51" s="324"/>
      <c r="H51" s="323"/>
      <c r="I51" s="408"/>
      <c r="J51" s="409"/>
      <c r="K51" s="326"/>
      <c r="L51" s="327"/>
      <c r="M51" s="328"/>
      <c r="N51" s="329"/>
      <c r="O51" s="330"/>
      <c r="P51" s="331"/>
      <c r="Q51" s="257"/>
      <c r="R51" s="126"/>
    </row>
    <row r="52" spans="1:18" ht="19.5" hidden="1" customHeight="1" thickBot="1" x14ac:dyDescent="0.3">
      <c r="A52" s="138"/>
      <c r="B52" s="332"/>
      <c r="C52" s="244"/>
      <c r="D52" s="245"/>
      <c r="E52" s="246"/>
      <c r="F52" s="247"/>
      <c r="G52" s="249"/>
      <c r="H52" s="248"/>
      <c r="I52" s="400"/>
      <c r="J52" s="401"/>
      <c r="K52" s="251"/>
      <c r="L52" s="252"/>
      <c r="M52" s="253"/>
      <c r="N52" s="254"/>
      <c r="O52" s="255"/>
      <c r="P52" s="256"/>
      <c r="Q52" s="305"/>
      <c r="R52" s="126"/>
    </row>
    <row r="53" spans="1:18" ht="19.5" hidden="1" customHeight="1" thickBot="1" x14ac:dyDescent="0.3">
      <c r="A53" s="138"/>
      <c r="B53" s="243"/>
      <c r="C53" s="333"/>
      <c r="D53" s="334"/>
      <c r="E53" s="335"/>
      <c r="F53" s="336"/>
      <c r="G53" s="338"/>
      <c r="H53" s="337"/>
      <c r="I53" s="410"/>
      <c r="J53" s="411"/>
      <c r="K53" s="340"/>
      <c r="L53" s="341"/>
      <c r="M53" s="342"/>
      <c r="N53" s="343"/>
      <c r="O53" s="344"/>
      <c r="P53" s="345"/>
      <c r="Q53" s="318"/>
      <c r="R53" s="126"/>
    </row>
    <row r="54" spans="1:18" ht="19.5" hidden="1" customHeight="1" thickBot="1" x14ac:dyDescent="0.3">
      <c r="A54" s="138"/>
      <c r="B54" s="346"/>
      <c r="C54" s="347"/>
      <c r="D54" s="348"/>
      <c r="E54" s="349"/>
      <c r="F54" s="350"/>
      <c r="G54" s="352"/>
      <c r="H54" s="351"/>
      <c r="I54" s="412"/>
      <c r="J54" s="413"/>
      <c r="K54" s="354"/>
      <c r="L54" s="355"/>
      <c r="M54" s="356"/>
      <c r="N54" s="357"/>
      <c r="O54" s="358"/>
      <c r="P54" s="345"/>
      <c r="Q54" s="257"/>
      <c r="R54" s="126"/>
    </row>
    <row r="55" spans="1:18" ht="0.75" hidden="1" customHeight="1" thickBot="1" x14ac:dyDescent="0.3">
      <c r="A55" s="138"/>
      <c r="B55" s="359"/>
      <c r="C55" s="360"/>
      <c r="D55" s="361"/>
      <c r="E55" s="362"/>
      <c r="F55" s="363"/>
      <c r="G55" s="365"/>
      <c r="H55" s="364"/>
      <c r="I55" s="414"/>
      <c r="J55" s="415"/>
      <c r="K55" s="367"/>
      <c r="L55" s="368"/>
      <c r="M55" s="369"/>
      <c r="N55" s="370"/>
      <c r="O55" s="371"/>
      <c r="P55" s="372"/>
      <c r="Q55" s="373">
        <f>SUM(P53:P55)</f>
        <v>0</v>
      </c>
      <c r="R55" s="126"/>
    </row>
    <row r="56" spans="1:18" ht="18" customHeight="1" thickBot="1" x14ac:dyDescent="0.3">
      <c r="A56" s="138"/>
      <c r="B56" s="374"/>
      <c r="C56" s="416"/>
      <c r="D56" s="375"/>
      <c r="E56" s="1416" t="s">
        <v>3</v>
      </c>
      <c r="F56" s="34" t="s">
        <v>4</v>
      </c>
      <c r="G56" s="35" t="s">
        <v>5</v>
      </c>
      <c r="H56" s="36" t="s">
        <v>6</v>
      </c>
      <c r="I56" s="37" t="s">
        <v>7</v>
      </c>
      <c r="J56" s="38" t="s">
        <v>8</v>
      </c>
      <c r="K56" s="141" t="s">
        <v>9</v>
      </c>
      <c r="L56" s="142" t="s">
        <v>10</v>
      </c>
      <c r="M56" s="143" t="s">
        <v>11</v>
      </c>
      <c r="N56" s="144" t="s">
        <v>12</v>
      </c>
      <c r="O56" s="145" t="s">
        <v>13</v>
      </c>
      <c r="P56" s="376" t="s">
        <v>45</v>
      </c>
      <c r="Q56" s="147"/>
      <c r="R56" s="126"/>
    </row>
    <row r="57" spans="1:18" ht="0.75" customHeight="1" thickBot="1" x14ac:dyDescent="0.3">
      <c r="A57" s="377"/>
      <c r="B57" s="378"/>
      <c r="C57" s="13"/>
      <c r="D57" s="13"/>
      <c r="E57" s="1417"/>
      <c r="F57" s="151" t="s">
        <v>16</v>
      </c>
      <c r="G57" s="152" t="s">
        <v>17</v>
      </c>
      <c r="H57" s="153" t="s">
        <v>18</v>
      </c>
      <c r="I57" s="154" t="s">
        <v>19</v>
      </c>
      <c r="J57" s="155" t="s">
        <v>20</v>
      </c>
      <c r="K57" s="156"/>
      <c r="L57" s="157" t="s">
        <v>21</v>
      </c>
      <c r="M57" s="158" t="s">
        <v>22</v>
      </c>
      <c r="N57" s="159" t="s">
        <v>23</v>
      </c>
      <c r="O57" s="160" t="s">
        <v>24</v>
      </c>
      <c r="P57" s="13"/>
      <c r="Q57" s="13"/>
      <c r="R57" s="126"/>
    </row>
    <row r="58" spans="1:18" ht="15.75" x14ac:dyDescent="0.25">
      <c r="A58" s="377"/>
      <c r="B58" s="16"/>
      <c r="C58" s="15"/>
      <c r="D58" s="15"/>
      <c r="E58" s="1416" t="s">
        <v>3</v>
      </c>
      <c r="F58" s="34" t="s">
        <v>4</v>
      </c>
      <c r="G58" s="35" t="s">
        <v>5</v>
      </c>
      <c r="H58" s="36" t="s">
        <v>6</v>
      </c>
      <c r="I58" s="37" t="s">
        <v>7</v>
      </c>
      <c r="J58" s="38" t="s">
        <v>8</v>
      </c>
      <c r="K58" s="141" t="s">
        <v>9</v>
      </c>
      <c r="L58" s="142" t="s">
        <v>10</v>
      </c>
      <c r="M58" s="143" t="s">
        <v>11</v>
      </c>
      <c r="N58" s="144" t="s">
        <v>12</v>
      </c>
      <c r="O58" s="145" t="s">
        <v>13</v>
      </c>
      <c r="P58" s="15"/>
      <c r="Q58" s="380"/>
      <c r="R58" s="126"/>
    </row>
    <row r="59" spans="1:18" ht="16.5" thickBot="1" x14ac:dyDescent="0.3">
      <c r="A59" s="381"/>
      <c r="B59" s="28"/>
      <c r="C59" s="27"/>
      <c r="D59" s="27"/>
      <c r="E59" s="1417"/>
      <c r="F59" s="151" t="s">
        <v>16</v>
      </c>
      <c r="G59" s="152" t="s">
        <v>17</v>
      </c>
      <c r="H59" s="153" t="s">
        <v>18</v>
      </c>
      <c r="I59" s="154" t="s">
        <v>19</v>
      </c>
      <c r="J59" s="155" t="s">
        <v>20</v>
      </c>
      <c r="K59" s="156"/>
      <c r="L59" s="157" t="s">
        <v>21</v>
      </c>
      <c r="M59" s="158" t="s">
        <v>22</v>
      </c>
      <c r="N59" s="159" t="s">
        <v>23</v>
      </c>
      <c r="O59" s="160" t="s">
        <v>24</v>
      </c>
      <c r="P59" s="27"/>
      <c r="Q59" s="12"/>
      <c r="R59" s="382"/>
    </row>
    <row r="60" spans="1:18" ht="15" customHeight="1" thickBot="1" x14ac:dyDescent="0.25">
      <c r="B60" s="13"/>
      <c r="E60" s="383" t="s">
        <v>46</v>
      </c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5"/>
    </row>
  </sheetData>
  <mergeCells count="3">
    <mergeCell ref="E5:E6"/>
    <mergeCell ref="E56:E57"/>
    <mergeCell ref="E58:E59"/>
  </mergeCells>
  <pageMargins left="0.78740157499999996" right="0.78740157499999996" top="0.85" bottom="0.81" header="0.4921259845" footer="0.4921259845"/>
  <pageSetup paperSize="9" scale="6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4"/>
  </sheetPr>
  <dimension ref="A1:BK39"/>
  <sheetViews>
    <sheetView zoomScale="90" zoomScaleNormal="90" workbookViewId="0">
      <selection activeCell="Z43" sqref="Z43"/>
    </sheetView>
  </sheetViews>
  <sheetFormatPr baseColWidth="10" defaultRowHeight="12.75" x14ac:dyDescent="0.2"/>
  <cols>
    <col min="1" max="1" width="0.5703125" style="422" customWidth="1"/>
    <col min="2" max="2" width="13.85546875" style="422" customWidth="1"/>
    <col min="3" max="15" width="10.7109375" style="422" customWidth="1"/>
    <col min="16" max="16" width="10.85546875" style="422" customWidth="1"/>
    <col min="17" max="17" width="0.28515625" style="422" hidden="1" customWidth="1"/>
    <col min="18" max="18" width="0.140625" style="422" hidden="1" customWidth="1"/>
    <col min="19" max="19" width="8.5703125" style="422" hidden="1" customWidth="1"/>
    <col min="20" max="20" width="0.28515625" style="422" hidden="1" customWidth="1"/>
    <col min="21" max="21" width="8" style="422" hidden="1" customWidth="1"/>
    <col min="22" max="22" width="7.7109375" style="422" hidden="1" customWidth="1"/>
    <col min="23" max="23" width="0.28515625" style="422" customWidth="1"/>
    <col min="24" max="24" width="0.42578125" style="422" customWidth="1"/>
    <col min="25" max="25" width="13.7109375" style="422" customWidth="1"/>
    <col min="26" max="39" width="10.7109375" style="422" customWidth="1"/>
    <col min="40" max="40" width="0.5703125" style="422" customWidth="1"/>
    <col min="41" max="41" width="0.28515625" style="422" customWidth="1"/>
    <col min="42" max="42" width="11.5703125" style="422" customWidth="1"/>
    <col min="43" max="49" width="10.7109375" style="422" customWidth="1"/>
    <col min="50" max="50" width="11.5703125" style="422" customWidth="1"/>
    <col min="51" max="51" width="11.85546875" style="422" customWidth="1"/>
    <col min="52" max="52" width="12.140625" style="422" customWidth="1"/>
    <col min="53" max="56" width="10.5703125" style="422" customWidth="1"/>
    <col min="57" max="57" width="0.7109375" style="422" customWidth="1"/>
    <col min="58" max="58" width="10.5703125" style="422" customWidth="1"/>
    <col min="59" max="59" width="11.7109375" style="422" customWidth="1"/>
    <col min="60" max="61" width="10.7109375" style="422" customWidth="1"/>
    <col min="62" max="62" width="10.5703125" style="422" customWidth="1"/>
    <col min="63" max="63" width="0.28515625" style="422" customWidth="1"/>
    <col min="64" max="16384" width="11.42578125" style="422"/>
  </cols>
  <sheetData>
    <row r="1" spans="1:63" ht="16.5" customHeight="1" thickBot="1" x14ac:dyDescent="0.3">
      <c r="A1" s="417"/>
      <c r="B1" s="418" t="s">
        <v>48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20"/>
      <c r="T1" s="421"/>
      <c r="V1" s="423"/>
      <c r="W1" s="424"/>
      <c r="X1" s="417"/>
      <c r="Y1" s="418" t="s">
        <v>48</v>
      </c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24"/>
      <c r="AO1" s="417"/>
      <c r="AP1" s="418" t="s">
        <v>48</v>
      </c>
      <c r="AQ1" s="419"/>
      <c r="AR1" s="419"/>
      <c r="AS1" s="419"/>
      <c r="AT1" s="419"/>
      <c r="AU1" s="419"/>
      <c r="AV1" s="419"/>
      <c r="AW1" s="419"/>
      <c r="AX1" s="419"/>
      <c r="AY1" s="419"/>
      <c r="AZ1" s="419"/>
      <c r="BA1" s="419"/>
      <c r="BB1" s="419"/>
      <c r="BC1" s="419"/>
      <c r="BD1" s="419"/>
      <c r="BE1" s="425"/>
      <c r="BF1" s="419"/>
      <c r="BG1" s="419"/>
      <c r="BH1" s="419"/>
      <c r="BI1" s="419"/>
      <c r="BJ1" s="419"/>
      <c r="BK1" s="424"/>
    </row>
    <row r="2" spans="1:63" ht="15" customHeight="1" thickBot="1" x14ac:dyDescent="0.25">
      <c r="A2" s="426"/>
      <c r="B2" s="427" t="s">
        <v>49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9"/>
      <c r="Q2" s="428"/>
      <c r="R2" s="430"/>
      <c r="S2" s="430"/>
      <c r="T2" s="431"/>
      <c r="V2" s="432"/>
      <c r="W2" s="424"/>
      <c r="X2" s="426"/>
      <c r="Y2" s="427" t="s">
        <v>49</v>
      </c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9"/>
      <c r="AN2" s="424"/>
      <c r="AO2" s="426"/>
      <c r="AP2" s="427" t="s">
        <v>49</v>
      </c>
      <c r="AQ2" s="428"/>
      <c r="AR2" s="428"/>
      <c r="AS2" s="428"/>
      <c r="AT2" s="428"/>
      <c r="AU2" s="428"/>
      <c r="AV2" s="428"/>
      <c r="AW2" s="428"/>
      <c r="AX2" s="428"/>
      <c r="AY2" s="428"/>
      <c r="AZ2" s="428"/>
      <c r="BA2" s="428"/>
      <c r="BB2" s="428"/>
      <c r="BC2" s="428"/>
      <c r="BD2" s="429"/>
      <c r="BE2" s="433"/>
      <c r="BF2" s="434"/>
      <c r="BG2" s="428"/>
      <c r="BH2" s="428"/>
      <c r="BI2" s="428"/>
      <c r="BJ2" s="428"/>
      <c r="BK2" s="424"/>
    </row>
    <row r="3" spans="1:63" ht="13.5" thickBot="1" x14ac:dyDescent="0.25">
      <c r="A3" s="426"/>
      <c r="B3" s="435" t="s">
        <v>50</v>
      </c>
      <c r="C3" s="436"/>
      <c r="D3" s="436">
        <v>2</v>
      </c>
      <c r="E3" s="436">
        <v>3</v>
      </c>
      <c r="F3" s="436">
        <v>4</v>
      </c>
      <c r="G3" s="436">
        <v>5</v>
      </c>
      <c r="H3" s="436">
        <v>6</v>
      </c>
      <c r="I3" s="436">
        <v>7</v>
      </c>
      <c r="J3" s="437">
        <v>8</v>
      </c>
      <c r="K3" s="436">
        <v>9</v>
      </c>
      <c r="L3" s="437">
        <v>10</v>
      </c>
      <c r="M3" s="436">
        <v>11</v>
      </c>
      <c r="N3" s="437">
        <v>12</v>
      </c>
      <c r="O3" s="436">
        <v>13</v>
      </c>
      <c r="P3" s="438">
        <v>14</v>
      </c>
      <c r="Q3" s="439"/>
      <c r="R3" s="440"/>
      <c r="S3" s="440"/>
      <c r="T3" s="441"/>
      <c r="V3" s="432"/>
      <c r="W3" s="424"/>
      <c r="X3" s="426"/>
      <c r="Y3" s="435"/>
      <c r="Z3" s="442">
        <v>15</v>
      </c>
      <c r="AA3" s="442">
        <v>16</v>
      </c>
      <c r="AB3" s="442">
        <v>17</v>
      </c>
      <c r="AC3" s="442">
        <v>18</v>
      </c>
      <c r="AD3" s="437">
        <v>19</v>
      </c>
      <c r="AE3" s="436">
        <v>20</v>
      </c>
      <c r="AF3" s="436">
        <v>21</v>
      </c>
      <c r="AG3" s="437">
        <v>22</v>
      </c>
      <c r="AH3" s="436">
        <v>23</v>
      </c>
      <c r="AI3" s="437">
        <v>24</v>
      </c>
      <c r="AJ3" s="443">
        <v>25</v>
      </c>
      <c r="AK3" s="443">
        <v>26</v>
      </c>
      <c r="AL3" s="443">
        <v>27</v>
      </c>
      <c r="AM3" s="444">
        <v>28</v>
      </c>
      <c r="AN3" s="424"/>
      <c r="AO3" s="426"/>
      <c r="AP3" s="435"/>
      <c r="AQ3" s="445">
        <v>29</v>
      </c>
      <c r="AR3" s="445">
        <v>30</v>
      </c>
      <c r="AS3" s="445">
        <v>31</v>
      </c>
      <c r="AT3" s="446">
        <v>32</v>
      </c>
      <c r="AU3" s="447">
        <v>33</v>
      </c>
      <c r="AV3" s="448">
        <v>34</v>
      </c>
      <c r="AW3" s="449">
        <v>35</v>
      </c>
      <c r="AX3" s="450">
        <v>36</v>
      </c>
      <c r="AY3" s="451">
        <v>37</v>
      </c>
      <c r="AZ3" s="452">
        <v>38</v>
      </c>
      <c r="BA3" s="451"/>
      <c r="BB3" s="451"/>
      <c r="BC3" s="453" t="s">
        <v>51</v>
      </c>
      <c r="BD3" s="454" t="s">
        <v>52</v>
      </c>
      <c r="BE3" s="455"/>
      <c r="BF3" s="456"/>
      <c r="BG3" s="457"/>
      <c r="BH3" s="458"/>
      <c r="BI3" s="1420" t="s">
        <v>53</v>
      </c>
      <c r="BJ3" s="1421"/>
      <c r="BK3" s="424"/>
    </row>
    <row r="4" spans="1:63" ht="16.5" thickBot="1" x14ac:dyDescent="0.3">
      <c r="A4" s="459"/>
      <c r="B4" s="460"/>
      <c r="C4" s="461">
        <v>1</v>
      </c>
      <c r="D4" s="462"/>
      <c r="E4" s="463"/>
      <c r="F4" s="464"/>
      <c r="G4" s="465"/>
      <c r="H4" s="466" t="s">
        <v>54</v>
      </c>
      <c r="I4" s="467" t="s">
        <v>54</v>
      </c>
      <c r="J4" s="468" t="s">
        <v>55</v>
      </c>
      <c r="K4" s="469" t="s">
        <v>56</v>
      </c>
      <c r="L4" s="470" t="s">
        <v>55</v>
      </c>
      <c r="M4" s="471" t="s">
        <v>57</v>
      </c>
      <c r="N4" s="472" t="s">
        <v>55</v>
      </c>
      <c r="O4" s="462" t="s">
        <v>58</v>
      </c>
      <c r="P4" s="473" t="s">
        <v>58</v>
      </c>
      <c r="Q4" s="430"/>
      <c r="R4" s="474"/>
      <c r="S4" s="475"/>
      <c r="T4" s="476"/>
      <c r="U4" s="477"/>
      <c r="V4" s="478"/>
      <c r="W4" s="424"/>
      <c r="X4" s="459"/>
      <c r="Y4" s="460"/>
      <c r="Z4" s="479" t="s">
        <v>59</v>
      </c>
      <c r="AA4" s="480" t="s">
        <v>59</v>
      </c>
      <c r="AB4" s="481" t="s">
        <v>59</v>
      </c>
      <c r="AC4" s="464" t="s">
        <v>59</v>
      </c>
      <c r="AD4" s="482" t="s">
        <v>55</v>
      </c>
      <c r="AE4" s="466" t="s">
        <v>60</v>
      </c>
      <c r="AF4" s="467" t="s">
        <v>54</v>
      </c>
      <c r="AG4" s="468" t="s">
        <v>55</v>
      </c>
      <c r="AH4" s="469" t="s">
        <v>54</v>
      </c>
      <c r="AI4" s="470" t="s">
        <v>55</v>
      </c>
      <c r="AJ4" s="483" t="s">
        <v>61</v>
      </c>
      <c r="AK4" s="484" t="s">
        <v>62</v>
      </c>
      <c r="AL4" s="485" t="s">
        <v>63</v>
      </c>
      <c r="AM4" s="486" t="s">
        <v>64</v>
      </c>
      <c r="AN4" s="424"/>
      <c r="AO4" s="459"/>
      <c r="AP4" s="460"/>
      <c r="AQ4" s="487" t="s">
        <v>65</v>
      </c>
      <c r="AR4" s="488" t="s">
        <v>66</v>
      </c>
      <c r="AS4" s="489" t="s">
        <v>67</v>
      </c>
      <c r="AT4" s="490" t="s">
        <v>68</v>
      </c>
      <c r="AU4" s="491" t="s">
        <v>69</v>
      </c>
      <c r="AV4" s="492" t="s">
        <v>70</v>
      </c>
      <c r="AW4" s="493" t="s">
        <v>71</v>
      </c>
      <c r="AX4" s="494" t="s">
        <v>71</v>
      </c>
      <c r="AY4" s="495" t="s">
        <v>72</v>
      </c>
      <c r="AZ4" s="496" t="s">
        <v>73</v>
      </c>
      <c r="BA4" s="497"/>
      <c r="BB4" s="497"/>
      <c r="BC4" s="467" t="s">
        <v>74</v>
      </c>
      <c r="BD4" s="498" t="s">
        <v>75</v>
      </c>
      <c r="BE4" s="499"/>
      <c r="BF4" s="500"/>
      <c r="BG4" s="501" t="s">
        <v>76</v>
      </c>
      <c r="BH4" s="502" t="s">
        <v>40</v>
      </c>
      <c r="BI4" s="503" t="s">
        <v>77</v>
      </c>
      <c r="BJ4" s="504" t="s">
        <v>55</v>
      </c>
      <c r="BK4" s="424"/>
    </row>
    <row r="5" spans="1:63" ht="18.75" thickBot="1" x14ac:dyDescent="0.3">
      <c r="A5" s="459"/>
      <c r="B5" s="505" t="s">
        <v>15</v>
      </c>
      <c r="C5" s="506" t="s">
        <v>54</v>
      </c>
      <c r="D5" s="507" t="s">
        <v>78</v>
      </c>
      <c r="E5" s="508" t="s">
        <v>79</v>
      </c>
      <c r="F5" s="509" t="s">
        <v>80</v>
      </c>
      <c r="G5" s="510" t="s">
        <v>81</v>
      </c>
      <c r="H5" s="492" t="s">
        <v>81</v>
      </c>
      <c r="I5" s="511" t="s">
        <v>82</v>
      </c>
      <c r="J5" s="512" t="s">
        <v>83</v>
      </c>
      <c r="K5" s="513" t="s">
        <v>84</v>
      </c>
      <c r="L5" s="514" t="s">
        <v>85</v>
      </c>
      <c r="M5" s="515" t="s">
        <v>86</v>
      </c>
      <c r="N5" s="516" t="s">
        <v>58</v>
      </c>
      <c r="O5" s="517" t="s">
        <v>54</v>
      </c>
      <c r="P5" s="518" t="s">
        <v>83</v>
      </c>
      <c r="Q5" s="519"/>
      <c r="R5" s="520"/>
      <c r="S5" s="521"/>
      <c r="T5" s="522"/>
      <c r="U5" s="523"/>
      <c r="V5" s="524"/>
      <c r="W5" s="525"/>
      <c r="X5" s="459"/>
      <c r="Y5" s="505" t="s">
        <v>15</v>
      </c>
      <c r="Z5" s="526" t="s">
        <v>58</v>
      </c>
      <c r="AA5" s="527" t="s">
        <v>54</v>
      </c>
      <c r="AB5" s="528" t="s">
        <v>87</v>
      </c>
      <c r="AC5" s="529" t="s">
        <v>70</v>
      </c>
      <c r="AD5" s="530" t="s">
        <v>88</v>
      </c>
      <c r="AE5" s="492"/>
      <c r="AF5" s="511" t="s">
        <v>60</v>
      </c>
      <c r="AG5" s="512" t="s">
        <v>89</v>
      </c>
      <c r="AH5" s="513" t="s">
        <v>70</v>
      </c>
      <c r="AI5" s="514" t="s">
        <v>81</v>
      </c>
      <c r="AJ5" s="531" t="s">
        <v>90</v>
      </c>
      <c r="AK5" s="532" t="s">
        <v>90</v>
      </c>
      <c r="AL5" s="533" t="s">
        <v>90</v>
      </c>
      <c r="AM5" s="534" t="s">
        <v>90</v>
      </c>
      <c r="AN5" s="525"/>
      <c r="AO5" s="459"/>
      <c r="AP5" s="505" t="s">
        <v>15</v>
      </c>
      <c r="AQ5" s="535" t="s">
        <v>90</v>
      </c>
      <c r="AR5" s="536" t="s">
        <v>90</v>
      </c>
      <c r="AS5" s="537" t="s">
        <v>91</v>
      </c>
      <c r="AT5" s="538" t="s">
        <v>84</v>
      </c>
      <c r="AU5" s="539" t="s">
        <v>92</v>
      </c>
      <c r="AV5" s="492"/>
      <c r="AW5" s="540" t="s">
        <v>93</v>
      </c>
      <c r="AX5" s="541" t="s">
        <v>94</v>
      </c>
      <c r="AY5" s="542" t="s">
        <v>95</v>
      </c>
      <c r="AZ5" s="543" t="s">
        <v>96</v>
      </c>
      <c r="BA5" s="544"/>
      <c r="BB5" s="544"/>
      <c r="BC5" s="511"/>
      <c r="BD5" s="545"/>
      <c r="BE5" s="499"/>
      <c r="BF5" s="546" t="s">
        <v>15</v>
      </c>
      <c r="BG5" s="547" t="s">
        <v>97</v>
      </c>
      <c r="BH5" s="548" t="s">
        <v>97</v>
      </c>
      <c r="BI5" s="549" t="s">
        <v>80</v>
      </c>
      <c r="BJ5" s="550" t="s">
        <v>24</v>
      </c>
      <c r="BK5" s="525"/>
    </row>
    <row r="6" spans="1:63" ht="13.5" thickBot="1" x14ac:dyDescent="0.25">
      <c r="A6" s="459"/>
      <c r="B6" s="551"/>
      <c r="C6" s="552"/>
      <c r="D6" s="553"/>
      <c r="E6" s="554"/>
      <c r="F6" s="555"/>
      <c r="G6" s="556"/>
      <c r="H6" s="557"/>
      <c r="I6" s="558"/>
      <c r="J6" s="559"/>
      <c r="K6" s="559"/>
      <c r="L6" s="560"/>
      <c r="M6" s="561"/>
      <c r="N6" s="562"/>
      <c r="O6" s="563"/>
      <c r="P6" s="564"/>
      <c r="Q6" s="565"/>
      <c r="R6" s="566"/>
      <c r="S6" s="567"/>
      <c r="T6" s="568"/>
      <c r="U6" s="569"/>
      <c r="V6" s="570"/>
      <c r="W6" s="571"/>
      <c r="X6" s="459"/>
      <c r="Y6" s="551"/>
      <c r="Z6" s="572"/>
      <c r="AA6" s="573"/>
      <c r="AB6" s="554"/>
      <c r="AC6" s="555"/>
      <c r="AD6" s="556"/>
      <c r="AE6" s="557"/>
      <c r="AF6" s="558"/>
      <c r="AG6" s="559"/>
      <c r="AH6" s="559"/>
      <c r="AI6" s="560"/>
      <c r="AJ6" s="561"/>
      <c r="AK6" s="562"/>
      <c r="AL6" s="563"/>
      <c r="AM6" s="564"/>
      <c r="AN6" s="571"/>
      <c r="AO6" s="459"/>
      <c r="AP6" s="551"/>
      <c r="AQ6" s="572"/>
      <c r="AR6" s="573"/>
      <c r="AS6" s="554"/>
      <c r="AT6" s="555"/>
      <c r="AU6" s="556"/>
      <c r="AV6" s="557"/>
      <c r="AW6" s="557"/>
      <c r="AX6" s="557"/>
      <c r="AY6" s="557"/>
      <c r="AZ6" s="574"/>
      <c r="BA6" s="557"/>
      <c r="BB6" s="557"/>
      <c r="BC6" s="575"/>
      <c r="BD6" s="559"/>
      <c r="BE6" s="576"/>
      <c r="BF6" s="577"/>
      <c r="BG6" s="559"/>
      <c r="BH6" s="560"/>
      <c r="BI6" s="562"/>
      <c r="BJ6" s="563"/>
      <c r="BK6" s="571"/>
    </row>
    <row r="7" spans="1:63" ht="21.95" customHeight="1" thickBot="1" x14ac:dyDescent="0.3">
      <c r="A7" s="459"/>
      <c r="B7" s="578" t="s">
        <v>26</v>
      </c>
      <c r="C7" s="579">
        <v>111101</v>
      </c>
      <c r="D7" s="580">
        <v>120875</v>
      </c>
      <c r="E7" s="581">
        <v>3</v>
      </c>
      <c r="F7" s="582">
        <v>9966</v>
      </c>
      <c r="G7" s="583">
        <v>5</v>
      </c>
      <c r="H7" s="584">
        <v>1336</v>
      </c>
      <c r="I7" s="585">
        <v>136</v>
      </c>
      <c r="J7" s="586">
        <v>1120</v>
      </c>
      <c r="K7" s="587">
        <v>152</v>
      </c>
      <c r="L7" s="588">
        <v>230</v>
      </c>
      <c r="M7" s="589">
        <v>0</v>
      </c>
      <c r="N7" s="590">
        <v>0</v>
      </c>
      <c r="O7" s="591">
        <v>0</v>
      </c>
      <c r="P7" s="592">
        <v>0</v>
      </c>
      <c r="Q7" s="593"/>
      <c r="R7" s="594"/>
      <c r="S7" s="595"/>
      <c r="T7" s="596"/>
      <c r="U7" s="597"/>
      <c r="V7" s="598"/>
      <c r="W7" s="599"/>
      <c r="X7" s="459"/>
      <c r="Y7" s="578" t="s">
        <v>26</v>
      </c>
      <c r="Z7" s="600">
        <v>0</v>
      </c>
      <c r="AA7" s="601">
        <v>0</v>
      </c>
      <c r="AB7" s="602">
        <v>0</v>
      </c>
      <c r="AC7" s="582">
        <v>0</v>
      </c>
      <c r="AD7" s="603">
        <v>0</v>
      </c>
      <c r="AE7" s="584">
        <v>0</v>
      </c>
      <c r="AF7" s="585">
        <v>0</v>
      </c>
      <c r="AG7" s="586">
        <v>0</v>
      </c>
      <c r="AH7" s="587">
        <v>21</v>
      </c>
      <c r="AI7" s="588">
        <v>1</v>
      </c>
      <c r="AJ7" s="604">
        <v>349</v>
      </c>
      <c r="AK7" s="605">
        <v>7</v>
      </c>
      <c r="AL7" s="606">
        <v>0</v>
      </c>
      <c r="AM7" s="607">
        <v>0</v>
      </c>
      <c r="AN7" s="599"/>
      <c r="AO7" s="459"/>
      <c r="AP7" s="608" t="s">
        <v>26</v>
      </c>
      <c r="AQ7" s="609">
        <v>0</v>
      </c>
      <c r="AR7" s="610">
        <v>0</v>
      </c>
      <c r="AS7" s="611">
        <v>0</v>
      </c>
      <c r="AT7" s="612">
        <v>0</v>
      </c>
      <c r="AU7" s="613">
        <v>0</v>
      </c>
      <c r="AV7" s="584">
        <v>0</v>
      </c>
      <c r="AW7" s="614">
        <v>0</v>
      </c>
      <c r="AX7" s="615">
        <v>0</v>
      </c>
      <c r="AY7" s="616">
        <v>0</v>
      </c>
      <c r="AZ7" s="617">
        <v>0</v>
      </c>
      <c r="BA7" s="618"/>
      <c r="BB7" s="618"/>
      <c r="BC7" s="619">
        <v>3</v>
      </c>
      <c r="BD7" s="620">
        <v>0</v>
      </c>
      <c r="BE7" s="621"/>
      <c r="BF7" s="622" t="s">
        <v>26</v>
      </c>
      <c r="BG7" s="623">
        <v>108</v>
      </c>
      <c r="BH7" s="624">
        <f>SUM(BI7,BJ7)</f>
        <v>7389</v>
      </c>
      <c r="BI7" s="625">
        <v>7165</v>
      </c>
      <c r="BJ7" s="626">
        <v>224</v>
      </c>
      <c r="BK7" s="599"/>
    </row>
    <row r="8" spans="1:63" ht="8.25" customHeight="1" thickBot="1" x14ac:dyDescent="0.3">
      <c r="A8" s="459"/>
      <c r="B8" s="627"/>
      <c r="C8" s="628"/>
      <c r="D8" s="629"/>
      <c r="E8" s="630"/>
      <c r="F8" s="631"/>
      <c r="G8" s="632"/>
      <c r="H8" s="633"/>
      <c r="I8" s="634"/>
      <c r="J8" s="635"/>
      <c r="K8" s="635"/>
      <c r="L8" s="636"/>
      <c r="M8" s="637"/>
      <c r="N8" s="638"/>
      <c r="O8" s="639"/>
      <c r="P8" s="640"/>
      <c r="Q8" s="641"/>
      <c r="R8" s="642"/>
      <c r="S8" s="643"/>
      <c r="T8" s="644"/>
      <c r="U8" s="645"/>
      <c r="V8" s="646"/>
      <c r="W8" s="647"/>
      <c r="X8" s="459"/>
      <c r="Y8" s="627"/>
      <c r="Z8" s="648"/>
      <c r="AA8" s="649"/>
      <c r="AB8" s="630"/>
      <c r="AC8" s="631"/>
      <c r="AD8" s="632"/>
      <c r="AE8" s="633"/>
      <c r="AF8" s="634"/>
      <c r="AG8" s="635"/>
      <c r="AH8" s="635"/>
      <c r="AI8" s="636"/>
      <c r="AJ8" s="637"/>
      <c r="AK8" s="638"/>
      <c r="AL8" s="639"/>
      <c r="AM8" s="640"/>
      <c r="AN8" s="647"/>
      <c r="AO8" s="459"/>
      <c r="AP8" s="650"/>
      <c r="AQ8" s="651"/>
      <c r="AR8" s="649"/>
      <c r="AS8" s="630"/>
      <c r="AT8" s="631"/>
      <c r="AU8" s="632"/>
      <c r="AV8" s="633"/>
      <c r="AW8" s="633"/>
      <c r="AX8" s="633"/>
      <c r="AY8" s="633"/>
      <c r="AZ8" s="652"/>
      <c r="BA8" s="633"/>
      <c r="BB8" s="633"/>
      <c r="BC8" s="653"/>
      <c r="BD8" s="635"/>
      <c r="BE8" s="654"/>
      <c r="BF8" s="655"/>
      <c r="BG8" s="635"/>
      <c r="BH8" s="636"/>
      <c r="BI8" s="656"/>
      <c r="BJ8" s="648"/>
      <c r="BK8" s="647"/>
    </row>
    <row r="9" spans="1:63" ht="21.95" customHeight="1" thickBot="1" x14ac:dyDescent="0.3">
      <c r="A9" s="459"/>
      <c r="B9" s="657" t="s">
        <v>27</v>
      </c>
      <c r="C9" s="579">
        <v>111057</v>
      </c>
      <c r="D9" s="580">
        <v>120689</v>
      </c>
      <c r="E9" s="581">
        <v>3</v>
      </c>
      <c r="F9" s="582">
        <v>9967</v>
      </c>
      <c r="G9" s="583">
        <v>5</v>
      </c>
      <c r="H9" s="584">
        <v>1332</v>
      </c>
      <c r="I9" s="585">
        <v>136</v>
      </c>
      <c r="J9" s="586">
        <v>1139</v>
      </c>
      <c r="K9" s="587">
        <v>153</v>
      </c>
      <c r="L9" s="658">
        <v>310</v>
      </c>
      <c r="M9" s="589">
        <v>0</v>
      </c>
      <c r="N9" s="590">
        <v>0</v>
      </c>
      <c r="O9" s="591">
        <v>0</v>
      </c>
      <c r="P9" s="592">
        <v>0</v>
      </c>
      <c r="Q9" s="593"/>
      <c r="R9" s="594"/>
      <c r="S9" s="595"/>
      <c r="T9" s="596"/>
      <c r="U9" s="597"/>
      <c r="V9" s="598"/>
      <c r="W9" s="599"/>
      <c r="X9" s="459"/>
      <c r="Y9" s="657" t="s">
        <v>27</v>
      </c>
      <c r="Z9" s="600">
        <v>0</v>
      </c>
      <c r="AA9" s="601">
        <v>0</v>
      </c>
      <c r="AB9" s="602">
        <v>0</v>
      </c>
      <c r="AC9" s="582">
        <v>0</v>
      </c>
      <c r="AD9" s="603">
        <v>0</v>
      </c>
      <c r="AE9" s="584">
        <v>0</v>
      </c>
      <c r="AF9" s="585">
        <v>0</v>
      </c>
      <c r="AG9" s="586">
        <v>0</v>
      </c>
      <c r="AH9" s="587">
        <v>21</v>
      </c>
      <c r="AI9" s="658">
        <v>1</v>
      </c>
      <c r="AJ9" s="604">
        <v>358</v>
      </c>
      <c r="AK9" s="605">
        <v>7</v>
      </c>
      <c r="AL9" s="606">
        <v>0</v>
      </c>
      <c r="AM9" s="607">
        <v>0</v>
      </c>
      <c r="AN9" s="599"/>
      <c r="AO9" s="459"/>
      <c r="AP9" s="659" t="s">
        <v>27</v>
      </c>
      <c r="AQ9" s="609">
        <v>0</v>
      </c>
      <c r="AR9" s="610">
        <v>0</v>
      </c>
      <c r="AS9" s="611">
        <v>0</v>
      </c>
      <c r="AT9" s="612">
        <v>0</v>
      </c>
      <c r="AU9" s="613">
        <v>0</v>
      </c>
      <c r="AV9" s="584">
        <v>0</v>
      </c>
      <c r="AW9" s="614">
        <v>0</v>
      </c>
      <c r="AX9" s="615">
        <v>0</v>
      </c>
      <c r="AY9" s="616">
        <v>0</v>
      </c>
      <c r="AZ9" s="617">
        <v>0</v>
      </c>
      <c r="BA9" s="618"/>
      <c r="BB9" s="618"/>
      <c r="BC9" s="619">
        <v>3</v>
      </c>
      <c r="BD9" s="620">
        <v>0</v>
      </c>
      <c r="BE9" s="660"/>
      <c r="BF9" s="661" t="s">
        <v>27</v>
      </c>
      <c r="BG9" s="623"/>
      <c r="BH9" s="662">
        <f>SUM(BI9,BJ9)</f>
        <v>0</v>
      </c>
      <c r="BI9" s="625"/>
      <c r="BJ9" s="626"/>
      <c r="BK9" s="599"/>
    </row>
    <row r="10" spans="1:63" ht="8.25" customHeight="1" thickBot="1" x14ac:dyDescent="0.3">
      <c r="A10" s="459"/>
      <c r="B10" s="663"/>
      <c r="C10" s="628"/>
      <c r="D10" s="629"/>
      <c r="E10" s="630"/>
      <c r="F10" s="631"/>
      <c r="G10" s="632"/>
      <c r="H10" s="633"/>
      <c r="I10" s="634"/>
      <c r="J10" s="635"/>
      <c r="K10" s="635"/>
      <c r="L10" s="636"/>
      <c r="M10" s="637"/>
      <c r="N10" s="638"/>
      <c r="O10" s="639"/>
      <c r="P10" s="640"/>
      <c r="Q10" s="641"/>
      <c r="R10" s="642"/>
      <c r="S10" s="643"/>
      <c r="T10" s="644"/>
      <c r="U10" s="645"/>
      <c r="V10" s="646"/>
      <c r="W10" s="647"/>
      <c r="X10" s="459"/>
      <c r="Y10" s="663"/>
      <c r="Z10" s="648"/>
      <c r="AA10" s="649"/>
      <c r="AB10" s="630"/>
      <c r="AC10" s="631"/>
      <c r="AD10" s="632"/>
      <c r="AE10" s="633"/>
      <c r="AF10" s="634"/>
      <c r="AG10" s="635"/>
      <c r="AH10" s="635"/>
      <c r="AI10" s="636"/>
      <c r="AJ10" s="637"/>
      <c r="AK10" s="638"/>
      <c r="AL10" s="639"/>
      <c r="AM10" s="640"/>
      <c r="AN10" s="647"/>
      <c r="AO10" s="459"/>
      <c r="AP10" s="650"/>
      <c r="AQ10" s="651"/>
      <c r="AR10" s="649"/>
      <c r="AS10" s="630"/>
      <c r="AT10" s="631"/>
      <c r="AU10" s="632"/>
      <c r="AV10" s="633"/>
      <c r="AW10" s="633"/>
      <c r="AX10" s="633"/>
      <c r="AY10" s="633"/>
      <c r="AZ10" s="652"/>
      <c r="BA10" s="633"/>
      <c r="BB10" s="633"/>
      <c r="BC10" s="653"/>
      <c r="BD10" s="635"/>
      <c r="BE10" s="654"/>
      <c r="BF10" s="655"/>
      <c r="BG10" s="635"/>
      <c r="BH10" s="636"/>
      <c r="BI10" s="656"/>
      <c r="BJ10" s="648"/>
      <c r="BK10" s="647"/>
    </row>
    <row r="11" spans="1:63" ht="21.95" customHeight="1" thickBot="1" x14ac:dyDescent="0.3">
      <c r="A11" s="459"/>
      <c r="B11" s="657" t="s">
        <v>28</v>
      </c>
      <c r="C11" s="579">
        <v>111210</v>
      </c>
      <c r="D11" s="580">
        <v>120363</v>
      </c>
      <c r="E11" s="581">
        <v>2</v>
      </c>
      <c r="F11" s="582">
        <v>10000</v>
      </c>
      <c r="G11" s="583">
        <v>5</v>
      </c>
      <c r="H11" s="584">
        <v>1344</v>
      </c>
      <c r="I11" s="585">
        <v>135</v>
      </c>
      <c r="J11" s="586">
        <v>1184</v>
      </c>
      <c r="K11" s="587">
        <v>154</v>
      </c>
      <c r="L11" s="658">
        <v>349</v>
      </c>
      <c r="M11" s="664">
        <v>0</v>
      </c>
      <c r="N11" s="590">
        <v>0</v>
      </c>
      <c r="O11" s="591">
        <v>0</v>
      </c>
      <c r="P11" s="592">
        <v>0</v>
      </c>
      <c r="Q11" s="593"/>
      <c r="R11" s="594"/>
      <c r="S11" s="595"/>
      <c r="T11" s="596"/>
      <c r="U11" s="597"/>
      <c r="V11" s="598"/>
      <c r="W11" s="599"/>
      <c r="X11" s="459"/>
      <c r="Y11" s="657" t="s">
        <v>28</v>
      </c>
      <c r="Z11" s="600">
        <v>0</v>
      </c>
      <c r="AA11" s="601">
        <v>0</v>
      </c>
      <c r="AB11" s="602">
        <v>0</v>
      </c>
      <c r="AC11" s="582">
        <v>0</v>
      </c>
      <c r="AD11" s="603">
        <v>0</v>
      </c>
      <c r="AE11" s="584">
        <v>0</v>
      </c>
      <c r="AF11" s="585">
        <v>0</v>
      </c>
      <c r="AG11" s="586">
        <v>0</v>
      </c>
      <c r="AH11" s="587">
        <v>20</v>
      </c>
      <c r="AI11" s="658">
        <v>1</v>
      </c>
      <c r="AJ11" s="604">
        <v>368</v>
      </c>
      <c r="AK11" s="605">
        <v>8</v>
      </c>
      <c r="AL11" s="606">
        <v>0</v>
      </c>
      <c r="AM11" s="607">
        <v>0</v>
      </c>
      <c r="AN11" s="599"/>
      <c r="AO11" s="459"/>
      <c r="AP11" s="659" t="s">
        <v>28</v>
      </c>
      <c r="AQ11" s="609">
        <v>0</v>
      </c>
      <c r="AR11" s="610">
        <v>0</v>
      </c>
      <c r="AS11" s="611">
        <v>0</v>
      </c>
      <c r="AT11" s="612">
        <v>0</v>
      </c>
      <c r="AU11" s="613">
        <v>0</v>
      </c>
      <c r="AV11" s="584">
        <v>0</v>
      </c>
      <c r="AW11" s="614">
        <v>0</v>
      </c>
      <c r="AX11" s="615">
        <v>0</v>
      </c>
      <c r="AY11" s="616">
        <v>0</v>
      </c>
      <c r="AZ11" s="617">
        <v>0</v>
      </c>
      <c r="BA11" s="618"/>
      <c r="BB11" s="618"/>
      <c r="BC11" s="619">
        <v>3</v>
      </c>
      <c r="BD11" s="620">
        <v>0</v>
      </c>
      <c r="BE11" s="660"/>
      <c r="BF11" s="661" t="s">
        <v>28</v>
      </c>
      <c r="BG11" s="623"/>
      <c r="BH11" s="662">
        <f>SUM(BI11,BJ11)</f>
        <v>0</v>
      </c>
      <c r="BI11" s="625"/>
      <c r="BJ11" s="626"/>
      <c r="BK11" s="599"/>
    </row>
    <row r="12" spans="1:63" ht="8.25" customHeight="1" thickBot="1" x14ac:dyDescent="0.3">
      <c r="A12" s="459"/>
      <c r="B12" s="663"/>
      <c r="C12" s="628"/>
      <c r="D12" s="629"/>
      <c r="E12" s="630"/>
      <c r="F12" s="631"/>
      <c r="G12" s="632"/>
      <c r="H12" s="633"/>
      <c r="I12" s="634"/>
      <c r="J12" s="635"/>
      <c r="K12" s="635"/>
      <c r="L12" s="636"/>
      <c r="M12" s="637"/>
      <c r="N12" s="638"/>
      <c r="O12" s="639"/>
      <c r="P12" s="640"/>
      <c r="Q12" s="641"/>
      <c r="R12" s="642"/>
      <c r="S12" s="643"/>
      <c r="T12" s="644"/>
      <c r="U12" s="645"/>
      <c r="V12" s="646"/>
      <c r="W12" s="647"/>
      <c r="X12" s="459"/>
      <c r="Y12" s="663"/>
      <c r="Z12" s="648"/>
      <c r="AA12" s="649"/>
      <c r="AB12" s="630"/>
      <c r="AC12" s="631"/>
      <c r="AD12" s="632"/>
      <c r="AE12" s="633"/>
      <c r="AF12" s="634"/>
      <c r="AG12" s="635"/>
      <c r="AH12" s="635"/>
      <c r="AI12" s="636"/>
      <c r="AJ12" s="637"/>
      <c r="AK12" s="638"/>
      <c r="AL12" s="639"/>
      <c r="AM12" s="640"/>
      <c r="AN12" s="647"/>
      <c r="AO12" s="459"/>
      <c r="AP12" s="650"/>
      <c r="AQ12" s="651"/>
      <c r="AR12" s="649"/>
      <c r="AS12" s="630"/>
      <c r="AT12" s="631"/>
      <c r="AU12" s="632"/>
      <c r="AV12" s="633"/>
      <c r="AW12" s="633"/>
      <c r="AX12" s="633"/>
      <c r="AY12" s="633"/>
      <c r="AZ12" s="652"/>
      <c r="BA12" s="633"/>
      <c r="BB12" s="633"/>
      <c r="BC12" s="653"/>
      <c r="BD12" s="635"/>
      <c r="BE12" s="654"/>
      <c r="BF12" s="655"/>
      <c r="BG12" s="635"/>
      <c r="BH12" s="636"/>
      <c r="BI12" s="656"/>
      <c r="BJ12" s="648"/>
      <c r="BK12" s="647"/>
    </row>
    <row r="13" spans="1:63" ht="21.95" customHeight="1" thickBot="1" x14ac:dyDescent="0.3">
      <c r="A13" s="459"/>
      <c r="B13" s="657" t="s">
        <v>29</v>
      </c>
      <c r="C13" s="579">
        <v>112024</v>
      </c>
      <c r="D13" s="580">
        <v>119940</v>
      </c>
      <c r="E13" s="581">
        <v>2</v>
      </c>
      <c r="F13" s="582">
        <v>9972</v>
      </c>
      <c r="G13" s="583">
        <v>5</v>
      </c>
      <c r="H13" s="584">
        <v>1335</v>
      </c>
      <c r="I13" s="585">
        <v>135</v>
      </c>
      <c r="J13" s="586">
        <v>1216</v>
      </c>
      <c r="K13" s="587">
        <v>154</v>
      </c>
      <c r="L13" s="658">
        <v>398</v>
      </c>
      <c r="M13" s="589">
        <v>0</v>
      </c>
      <c r="N13" s="590">
        <v>0</v>
      </c>
      <c r="O13" s="591">
        <v>0</v>
      </c>
      <c r="P13" s="592">
        <v>0</v>
      </c>
      <c r="Q13" s="593"/>
      <c r="R13" s="594"/>
      <c r="S13" s="595"/>
      <c r="T13" s="596"/>
      <c r="U13" s="597"/>
      <c r="V13" s="598"/>
      <c r="W13" s="599"/>
      <c r="X13" s="459"/>
      <c r="Y13" s="657" t="s">
        <v>29</v>
      </c>
      <c r="Z13" s="600">
        <v>0</v>
      </c>
      <c r="AA13" s="601">
        <v>0</v>
      </c>
      <c r="AB13" s="602">
        <v>0</v>
      </c>
      <c r="AC13" s="582">
        <v>0</v>
      </c>
      <c r="AD13" s="603">
        <v>0</v>
      </c>
      <c r="AE13" s="584">
        <v>0</v>
      </c>
      <c r="AF13" s="585">
        <v>0</v>
      </c>
      <c r="AG13" s="586">
        <v>0</v>
      </c>
      <c r="AH13" s="587">
        <v>20</v>
      </c>
      <c r="AI13" s="658">
        <v>1</v>
      </c>
      <c r="AJ13" s="604">
        <v>387</v>
      </c>
      <c r="AK13" s="605">
        <v>8</v>
      </c>
      <c r="AL13" s="606">
        <v>0</v>
      </c>
      <c r="AM13" s="607">
        <v>0</v>
      </c>
      <c r="AN13" s="599">
        <v>0</v>
      </c>
      <c r="AO13" s="459">
        <v>0</v>
      </c>
      <c r="AP13" s="659" t="s">
        <v>29</v>
      </c>
      <c r="AQ13" s="609">
        <v>0</v>
      </c>
      <c r="AR13" s="610">
        <v>0</v>
      </c>
      <c r="AS13" s="611">
        <v>0</v>
      </c>
      <c r="AT13" s="612">
        <v>0</v>
      </c>
      <c r="AU13" s="613">
        <v>0</v>
      </c>
      <c r="AV13" s="584">
        <v>0</v>
      </c>
      <c r="AW13" s="614">
        <v>0</v>
      </c>
      <c r="AX13" s="615">
        <v>0</v>
      </c>
      <c r="AY13" s="616">
        <v>0</v>
      </c>
      <c r="AZ13" s="617">
        <v>0</v>
      </c>
      <c r="BA13" s="618"/>
      <c r="BB13" s="618"/>
      <c r="BC13" s="619">
        <v>2</v>
      </c>
      <c r="BD13" s="620">
        <v>0</v>
      </c>
      <c r="BE13" s="660"/>
      <c r="BF13" s="661" t="s">
        <v>29</v>
      </c>
      <c r="BG13" s="623"/>
      <c r="BH13" s="662">
        <f>SUM(BI13,BJ13)</f>
        <v>0</v>
      </c>
      <c r="BI13" s="625"/>
      <c r="BJ13" s="626"/>
      <c r="BK13" s="599"/>
    </row>
    <row r="14" spans="1:63" ht="8.25" customHeight="1" thickBot="1" x14ac:dyDescent="0.3">
      <c r="A14" s="459"/>
      <c r="B14" s="663"/>
      <c r="C14" s="628"/>
      <c r="D14" s="629"/>
      <c r="E14" s="630"/>
      <c r="F14" s="631"/>
      <c r="G14" s="632"/>
      <c r="H14" s="633"/>
      <c r="I14" s="634"/>
      <c r="J14" s="635"/>
      <c r="K14" s="635"/>
      <c r="L14" s="636"/>
      <c r="M14" s="637"/>
      <c r="N14" s="638"/>
      <c r="O14" s="639"/>
      <c r="P14" s="640"/>
      <c r="Q14" s="641"/>
      <c r="R14" s="642"/>
      <c r="S14" s="643"/>
      <c r="T14" s="644"/>
      <c r="U14" s="645"/>
      <c r="V14" s="646"/>
      <c r="W14" s="647"/>
      <c r="X14" s="459"/>
      <c r="Y14" s="663"/>
      <c r="Z14" s="648"/>
      <c r="AA14" s="649"/>
      <c r="AB14" s="630"/>
      <c r="AC14" s="631"/>
      <c r="AD14" s="632"/>
      <c r="AE14" s="633"/>
      <c r="AF14" s="634"/>
      <c r="AG14" s="635"/>
      <c r="AH14" s="635"/>
      <c r="AI14" s="636"/>
      <c r="AJ14" s="637"/>
      <c r="AK14" s="638"/>
      <c r="AL14" s="639"/>
      <c r="AM14" s="640"/>
      <c r="AN14" s="647"/>
      <c r="AO14" s="459"/>
      <c r="AP14" s="650"/>
      <c r="AQ14" s="651"/>
      <c r="AR14" s="649"/>
      <c r="AS14" s="630"/>
      <c r="AT14" s="631"/>
      <c r="AU14" s="632"/>
      <c r="AV14" s="633"/>
      <c r="AW14" s="633"/>
      <c r="AX14" s="633"/>
      <c r="AY14" s="633"/>
      <c r="AZ14" s="652"/>
      <c r="BA14" s="633"/>
      <c r="BB14" s="633"/>
      <c r="BC14" s="653"/>
      <c r="BD14" s="635"/>
      <c r="BE14" s="654"/>
      <c r="BF14" s="655"/>
      <c r="BG14" s="635"/>
      <c r="BH14" s="636"/>
      <c r="BI14" s="656"/>
      <c r="BJ14" s="648"/>
      <c r="BK14" s="647"/>
    </row>
    <row r="15" spans="1:63" ht="21.95" customHeight="1" thickBot="1" x14ac:dyDescent="0.3">
      <c r="A15" s="459"/>
      <c r="B15" s="657" t="s">
        <v>30</v>
      </c>
      <c r="C15" s="579">
        <v>112138</v>
      </c>
      <c r="D15" s="580">
        <v>119240</v>
      </c>
      <c r="E15" s="581">
        <v>2</v>
      </c>
      <c r="F15" s="582">
        <v>10110</v>
      </c>
      <c r="G15" s="583">
        <v>5</v>
      </c>
      <c r="H15" s="584">
        <v>1334</v>
      </c>
      <c r="I15" s="585">
        <v>137</v>
      </c>
      <c r="J15" s="586">
        <v>1251</v>
      </c>
      <c r="K15" s="587">
        <v>159</v>
      </c>
      <c r="L15" s="658">
        <v>467</v>
      </c>
      <c r="M15" s="589">
        <v>0</v>
      </c>
      <c r="N15" s="590">
        <v>0</v>
      </c>
      <c r="O15" s="591">
        <v>0</v>
      </c>
      <c r="P15" s="592">
        <v>0</v>
      </c>
      <c r="Q15" s="593"/>
      <c r="R15" s="594"/>
      <c r="S15" s="595"/>
      <c r="T15" s="596"/>
      <c r="U15" s="597"/>
      <c r="V15" s="598"/>
      <c r="W15" s="599"/>
      <c r="X15" s="459"/>
      <c r="Y15" s="657" t="s">
        <v>30</v>
      </c>
      <c r="Z15" s="600">
        <v>0</v>
      </c>
      <c r="AA15" s="601">
        <v>0</v>
      </c>
      <c r="AB15" s="602">
        <v>0</v>
      </c>
      <c r="AC15" s="582">
        <v>0</v>
      </c>
      <c r="AD15" s="603">
        <v>0</v>
      </c>
      <c r="AE15" s="584">
        <v>0</v>
      </c>
      <c r="AF15" s="585">
        <v>0</v>
      </c>
      <c r="AG15" s="586">
        <v>0</v>
      </c>
      <c r="AH15" s="587">
        <v>20</v>
      </c>
      <c r="AI15" s="658">
        <v>1</v>
      </c>
      <c r="AJ15" s="604">
        <v>397</v>
      </c>
      <c r="AK15" s="605">
        <v>13</v>
      </c>
      <c r="AL15" s="606">
        <v>0</v>
      </c>
      <c r="AM15" s="607">
        <v>0</v>
      </c>
      <c r="AN15" s="599"/>
      <c r="AO15" s="459"/>
      <c r="AP15" s="659" t="s">
        <v>30</v>
      </c>
      <c r="AQ15" s="609">
        <v>0</v>
      </c>
      <c r="AR15" s="610">
        <v>0</v>
      </c>
      <c r="AS15" s="611">
        <v>0</v>
      </c>
      <c r="AT15" s="612">
        <v>0</v>
      </c>
      <c r="AU15" s="613">
        <v>0</v>
      </c>
      <c r="AV15" s="584">
        <v>0</v>
      </c>
      <c r="AW15" s="614">
        <v>0</v>
      </c>
      <c r="AX15" s="615">
        <v>0</v>
      </c>
      <c r="AY15" s="616">
        <v>0</v>
      </c>
      <c r="AZ15" s="617">
        <v>0</v>
      </c>
      <c r="BA15" s="618"/>
      <c r="BB15" s="618"/>
      <c r="BC15" s="619">
        <v>2</v>
      </c>
      <c r="BD15" s="620">
        <v>0</v>
      </c>
      <c r="BE15" s="660"/>
      <c r="BF15" s="661" t="s">
        <v>30</v>
      </c>
      <c r="BG15" s="623"/>
      <c r="BH15" s="662">
        <f>SUM(BI15,BJ15)</f>
        <v>0</v>
      </c>
      <c r="BI15" s="625"/>
      <c r="BJ15" s="626"/>
      <c r="BK15" s="599"/>
    </row>
    <row r="16" spans="1:63" ht="8.25" customHeight="1" thickBot="1" x14ac:dyDescent="0.3">
      <c r="A16" s="459"/>
      <c r="B16" s="663"/>
      <c r="C16" s="628"/>
      <c r="D16" s="629"/>
      <c r="E16" s="630"/>
      <c r="F16" s="631"/>
      <c r="G16" s="632"/>
      <c r="H16" s="633"/>
      <c r="I16" s="634"/>
      <c r="J16" s="635"/>
      <c r="K16" s="635"/>
      <c r="L16" s="636"/>
      <c r="M16" s="637"/>
      <c r="N16" s="638"/>
      <c r="O16" s="639"/>
      <c r="P16" s="640"/>
      <c r="Q16" s="641"/>
      <c r="R16" s="642"/>
      <c r="S16" s="643"/>
      <c r="T16" s="644"/>
      <c r="U16" s="645"/>
      <c r="V16" s="646"/>
      <c r="W16" s="647"/>
      <c r="X16" s="459"/>
      <c r="Y16" s="663"/>
      <c r="Z16" s="628"/>
      <c r="AA16" s="629"/>
      <c r="AB16" s="630"/>
      <c r="AC16" s="631"/>
      <c r="AD16" s="632"/>
      <c r="AE16" s="633"/>
      <c r="AF16" s="634"/>
      <c r="AG16" s="635"/>
      <c r="AH16" s="635"/>
      <c r="AI16" s="636"/>
      <c r="AJ16" s="637"/>
      <c r="AK16" s="638"/>
      <c r="AL16" s="639"/>
      <c r="AM16" s="640"/>
      <c r="AN16" s="647"/>
      <c r="AO16" s="459"/>
      <c r="AP16" s="650"/>
      <c r="AQ16" s="628"/>
      <c r="AR16" s="629"/>
      <c r="AS16" s="630"/>
      <c r="AT16" s="631"/>
      <c r="AU16" s="632"/>
      <c r="AV16" s="633"/>
      <c r="AW16" s="633"/>
      <c r="AX16" s="633"/>
      <c r="AY16" s="633"/>
      <c r="AZ16" s="652"/>
      <c r="BA16" s="633"/>
      <c r="BB16" s="633"/>
      <c r="BC16" s="653"/>
      <c r="BD16" s="635"/>
      <c r="BE16" s="654"/>
      <c r="BF16" s="655"/>
      <c r="BG16" s="635"/>
      <c r="BH16" s="636"/>
      <c r="BI16" s="638"/>
      <c r="BJ16" s="639"/>
      <c r="BK16" s="647"/>
    </row>
    <row r="17" spans="1:63" ht="21.95" customHeight="1" thickBot="1" x14ac:dyDescent="0.3">
      <c r="A17" s="459"/>
      <c r="B17" s="657" t="s">
        <v>31</v>
      </c>
      <c r="C17" s="579">
        <v>112202</v>
      </c>
      <c r="D17" s="580">
        <v>119230</v>
      </c>
      <c r="E17" s="581">
        <v>2</v>
      </c>
      <c r="F17" s="582">
        <v>10559</v>
      </c>
      <c r="G17" s="583">
        <v>5</v>
      </c>
      <c r="H17" s="584">
        <v>1352</v>
      </c>
      <c r="I17" s="585">
        <v>139</v>
      </c>
      <c r="J17" s="586">
        <v>1294</v>
      </c>
      <c r="K17" s="587">
        <v>159</v>
      </c>
      <c r="L17" s="658">
        <v>544</v>
      </c>
      <c r="M17" s="589">
        <v>0</v>
      </c>
      <c r="N17" s="590">
        <v>0</v>
      </c>
      <c r="O17" s="591">
        <v>0</v>
      </c>
      <c r="P17" s="592">
        <v>0</v>
      </c>
      <c r="Q17" s="593"/>
      <c r="R17" s="594"/>
      <c r="S17" s="595"/>
      <c r="T17" s="596"/>
      <c r="U17" s="597"/>
      <c r="V17" s="598"/>
      <c r="W17" s="599"/>
      <c r="X17" s="459"/>
      <c r="Y17" s="657" t="s">
        <v>31</v>
      </c>
      <c r="Z17" s="600">
        <v>0</v>
      </c>
      <c r="AA17" s="601">
        <v>0</v>
      </c>
      <c r="AB17" s="602">
        <v>0</v>
      </c>
      <c r="AC17" s="582">
        <v>0</v>
      </c>
      <c r="AD17" s="603">
        <v>0</v>
      </c>
      <c r="AE17" s="584">
        <v>0</v>
      </c>
      <c r="AF17" s="585">
        <v>0</v>
      </c>
      <c r="AG17" s="586">
        <v>0</v>
      </c>
      <c r="AH17" s="587">
        <v>22</v>
      </c>
      <c r="AI17" s="658">
        <v>1</v>
      </c>
      <c r="AJ17" s="604">
        <v>411</v>
      </c>
      <c r="AK17" s="605">
        <v>16</v>
      </c>
      <c r="AL17" s="606">
        <v>0</v>
      </c>
      <c r="AM17" s="607">
        <v>0</v>
      </c>
      <c r="AN17" s="599"/>
      <c r="AO17" s="459"/>
      <c r="AP17" s="659" t="s">
        <v>31</v>
      </c>
      <c r="AQ17" s="609">
        <v>0</v>
      </c>
      <c r="AR17" s="610">
        <v>0</v>
      </c>
      <c r="AS17" s="611">
        <v>0</v>
      </c>
      <c r="AT17" s="612">
        <v>0</v>
      </c>
      <c r="AU17" s="613">
        <v>0</v>
      </c>
      <c r="AV17" s="584">
        <v>0</v>
      </c>
      <c r="AW17" s="614">
        <v>0</v>
      </c>
      <c r="AX17" s="615">
        <v>0</v>
      </c>
      <c r="AY17" s="616">
        <v>0</v>
      </c>
      <c r="AZ17" s="617">
        <v>0</v>
      </c>
      <c r="BA17" s="618"/>
      <c r="BB17" s="618"/>
      <c r="BC17" s="619">
        <v>2</v>
      </c>
      <c r="BD17" s="620">
        <v>0</v>
      </c>
      <c r="BE17" s="660"/>
      <c r="BF17" s="661" t="s">
        <v>31</v>
      </c>
      <c r="BG17" s="623"/>
      <c r="BH17" s="662">
        <f>SUM(BI17,BJ17)</f>
        <v>0</v>
      </c>
      <c r="BI17" s="625"/>
      <c r="BJ17" s="626"/>
      <c r="BK17" s="599"/>
    </row>
    <row r="18" spans="1:63" ht="8.25" customHeight="1" thickBot="1" x14ac:dyDescent="0.3">
      <c r="A18" s="459"/>
      <c r="B18" s="663"/>
      <c r="C18" s="628"/>
      <c r="D18" s="629"/>
      <c r="E18" s="630"/>
      <c r="F18" s="631"/>
      <c r="G18" s="632"/>
      <c r="H18" s="633"/>
      <c r="I18" s="634"/>
      <c r="J18" s="635"/>
      <c r="K18" s="635"/>
      <c r="L18" s="636"/>
      <c r="M18" s="637"/>
      <c r="N18" s="638"/>
      <c r="O18" s="639"/>
      <c r="P18" s="640"/>
      <c r="Q18" s="641"/>
      <c r="R18" s="642"/>
      <c r="S18" s="643"/>
      <c r="T18" s="644"/>
      <c r="U18" s="645"/>
      <c r="V18" s="646"/>
      <c r="W18" s="647"/>
      <c r="X18" s="459"/>
      <c r="Y18" s="663"/>
      <c r="Z18" s="648"/>
      <c r="AA18" s="649"/>
      <c r="AB18" s="630"/>
      <c r="AC18" s="631"/>
      <c r="AD18" s="632"/>
      <c r="AE18" s="633"/>
      <c r="AF18" s="634"/>
      <c r="AG18" s="635"/>
      <c r="AH18" s="635"/>
      <c r="AI18" s="636"/>
      <c r="AJ18" s="637"/>
      <c r="AK18" s="638"/>
      <c r="AL18" s="639"/>
      <c r="AM18" s="640"/>
      <c r="AN18" s="647"/>
      <c r="AO18" s="459"/>
      <c r="AP18" s="650"/>
      <c r="AQ18" s="651"/>
      <c r="AR18" s="649"/>
      <c r="AS18" s="630"/>
      <c r="AT18" s="631"/>
      <c r="AU18" s="632"/>
      <c r="AV18" s="633"/>
      <c r="AW18" s="633"/>
      <c r="AX18" s="633"/>
      <c r="AY18" s="633"/>
      <c r="AZ18" s="652"/>
      <c r="BA18" s="633"/>
      <c r="BB18" s="633"/>
      <c r="BC18" s="653"/>
      <c r="BD18" s="635"/>
      <c r="BE18" s="654"/>
      <c r="BF18" s="655"/>
      <c r="BG18" s="635"/>
      <c r="BH18" s="636"/>
      <c r="BI18" s="656"/>
      <c r="BJ18" s="648"/>
      <c r="BK18" s="647"/>
    </row>
    <row r="19" spans="1:63" ht="21.95" customHeight="1" thickBot="1" x14ac:dyDescent="0.3">
      <c r="A19" s="459"/>
      <c r="B19" s="657" t="s">
        <v>32</v>
      </c>
      <c r="C19" s="665">
        <v>113545</v>
      </c>
      <c r="D19" s="666">
        <v>118128</v>
      </c>
      <c r="E19" s="667">
        <v>2</v>
      </c>
      <c r="F19" s="582">
        <v>11093</v>
      </c>
      <c r="G19" s="668">
        <v>7</v>
      </c>
      <c r="H19" s="669">
        <v>1423</v>
      </c>
      <c r="I19" s="670">
        <v>143</v>
      </c>
      <c r="J19" s="586">
        <v>1378</v>
      </c>
      <c r="K19" s="671">
        <v>166</v>
      </c>
      <c r="L19" s="658">
        <v>597</v>
      </c>
      <c r="M19" s="664">
        <v>0</v>
      </c>
      <c r="N19" s="590">
        <v>0</v>
      </c>
      <c r="O19" s="672">
        <v>0</v>
      </c>
      <c r="P19" s="592">
        <v>0</v>
      </c>
      <c r="Q19" s="673"/>
      <c r="R19" s="594"/>
      <c r="S19" s="595"/>
      <c r="T19" s="596"/>
      <c r="U19" s="597"/>
      <c r="V19" s="598"/>
      <c r="W19" s="599"/>
      <c r="X19" s="459"/>
      <c r="Y19" s="657" t="s">
        <v>32</v>
      </c>
      <c r="Z19" s="600">
        <v>0</v>
      </c>
      <c r="AA19" s="601">
        <v>0</v>
      </c>
      <c r="AB19" s="602">
        <v>0</v>
      </c>
      <c r="AC19" s="582">
        <v>0</v>
      </c>
      <c r="AD19" s="603">
        <v>0</v>
      </c>
      <c r="AE19" s="669">
        <v>0</v>
      </c>
      <c r="AF19" s="670">
        <v>0</v>
      </c>
      <c r="AG19" s="586">
        <v>0</v>
      </c>
      <c r="AH19" s="671">
        <v>20</v>
      </c>
      <c r="AI19" s="658">
        <v>1</v>
      </c>
      <c r="AJ19" s="604">
        <v>449</v>
      </c>
      <c r="AK19" s="605">
        <v>24</v>
      </c>
      <c r="AL19" s="606">
        <v>0</v>
      </c>
      <c r="AM19" s="607">
        <v>0</v>
      </c>
      <c r="AN19" s="599"/>
      <c r="AO19" s="459"/>
      <c r="AP19" s="659" t="s">
        <v>32</v>
      </c>
      <c r="AQ19" s="609">
        <v>0</v>
      </c>
      <c r="AR19" s="610">
        <v>0</v>
      </c>
      <c r="AS19" s="611">
        <v>0</v>
      </c>
      <c r="AT19" s="674">
        <v>0</v>
      </c>
      <c r="AU19" s="613">
        <v>0</v>
      </c>
      <c r="AV19" s="669">
        <v>0</v>
      </c>
      <c r="AW19" s="614">
        <v>0</v>
      </c>
      <c r="AX19" s="615">
        <v>0</v>
      </c>
      <c r="AY19" s="616">
        <v>0</v>
      </c>
      <c r="AZ19" s="617">
        <v>0</v>
      </c>
      <c r="BA19" s="618"/>
      <c r="BB19" s="618"/>
      <c r="BC19" s="675">
        <v>2</v>
      </c>
      <c r="BD19" s="676">
        <v>0</v>
      </c>
      <c r="BE19" s="660"/>
      <c r="BF19" s="661" t="s">
        <v>32</v>
      </c>
      <c r="BG19" s="623"/>
      <c r="BH19" s="662">
        <f>SUM(BI19,BJ19)</f>
        <v>0</v>
      </c>
      <c r="BI19" s="677"/>
      <c r="BJ19" s="678"/>
      <c r="BK19" s="599"/>
    </row>
    <row r="20" spans="1:63" ht="8.25" customHeight="1" thickBot="1" x14ac:dyDescent="0.3">
      <c r="A20" s="459"/>
      <c r="B20" s="679"/>
      <c r="C20" s="628"/>
      <c r="D20" s="629"/>
      <c r="E20" s="630"/>
      <c r="F20" s="631"/>
      <c r="G20" s="632"/>
      <c r="H20" s="633"/>
      <c r="I20" s="634"/>
      <c r="J20" s="635"/>
      <c r="K20" s="635"/>
      <c r="L20" s="636"/>
      <c r="M20" s="637"/>
      <c r="N20" s="638"/>
      <c r="O20" s="639"/>
      <c r="P20" s="640"/>
      <c r="Q20" s="641"/>
      <c r="R20" s="642"/>
      <c r="S20" s="643"/>
      <c r="T20" s="644"/>
      <c r="U20" s="645"/>
      <c r="V20" s="646"/>
      <c r="W20" s="647"/>
      <c r="X20" s="459"/>
      <c r="Y20" s="679"/>
      <c r="Z20" s="648"/>
      <c r="AA20" s="649"/>
      <c r="AB20" s="630"/>
      <c r="AC20" s="631"/>
      <c r="AD20" s="632"/>
      <c r="AE20" s="633"/>
      <c r="AF20" s="634"/>
      <c r="AG20" s="635"/>
      <c r="AH20" s="635"/>
      <c r="AI20" s="636"/>
      <c r="AJ20" s="637"/>
      <c r="AK20" s="638"/>
      <c r="AL20" s="639"/>
      <c r="AM20" s="640"/>
      <c r="AN20" s="647"/>
      <c r="AO20" s="459"/>
      <c r="AP20" s="680"/>
      <c r="AQ20" s="651"/>
      <c r="AR20" s="649"/>
      <c r="AS20" s="630"/>
      <c r="AT20" s="631"/>
      <c r="AU20" s="632"/>
      <c r="AV20" s="633"/>
      <c r="AW20" s="633"/>
      <c r="AX20" s="633"/>
      <c r="AY20" s="633"/>
      <c r="AZ20" s="652"/>
      <c r="BA20" s="633"/>
      <c r="BB20" s="633"/>
      <c r="BC20" s="653"/>
      <c r="BD20" s="635"/>
      <c r="BE20" s="654"/>
      <c r="BF20" s="680"/>
      <c r="BG20" s="635"/>
      <c r="BH20" s="636"/>
      <c r="BI20" s="656"/>
      <c r="BJ20" s="648"/>
      <c r="BK20" s="647"/>
    </row>
    <row r="21" spans="1:63" ht="21.95" customHeight="1" thickBot="1" x14ac:dyDescent="0.3">
      <c r="A21" s="459"/>
      <c r="B21" s="657" t="s">
        <v>33</v>
      </c>
      <c r="C21" s="665">
        <v>113639</v>
      </c>
      <c r="D21" s="666">
        <v>118224</v>
      </c>
      <c r="E21" s="667">
        <v>2</v>
      </c>
      <c r="F21" s="582">
        <v>11943</v>
      </c>
      <c r="G21" s="668">
        <v>5</v>
      </c>
      <c r="H21" s="669">
        <v>1337</v>
      </c>
      <c r="I21" s="670">
        <v>139</v>
      </c>
      <c r="J21" s="586">
        <v>1360</v>
      </c>
      <c r="K21" s="671">
        <v>158</v>
      </c>
      <c r="L21" s="658">
        <v>624</v>
      </c>
      <c r="M21" s="664">
        <v>0</v>
      </c>
      <c r="N21" s="590">
        <v>0</v>
      </c>
      <c r="O21" s="672">
        <v>0</v>
      </c>
      <c r="P21" s="592">
        <v>0</v>
      </c>
      <c r="Q21" s="673"/>
      <c r="R21" s="594"/>
      <c r="S21" s="595"/>
      <c r="T21" s="596"/>
      <c r="U21" s="597"/>
      <c r="V21" s="598"/>
      <c r="W21" s="599"/>
      <c r="X21" s="459"/>
      <c r="Y21" s="657" t="s">
        <v>33</v>
      </c>
      <c r="Z21" s="600">
        <v>0</v>
      </c>
      <c r="AA21" s="601">
        <v>0</v>
      </c>
      <c r="AB21" s="602">
        <v>0</v>
      </c>
      <c r="AC21" s="582">
        <v>0</v>
      </c>
      <c r="AD21" s="603">
        <v>0</v>
      </c>
      <c r="AE21" s="669">
        <v>0</v>
      </c>
      <c r="AF21" s="670">
        <v>0</v>
      </c>
      <c r="AG21" s="586">
        <v>0</v>
      </c>
      <c r="AH21" s="671">
        <v>21</v>
      </c>
      <c r="AI21" s="658">
        <v>1</v>
      </c>
      <c r="AJ21" s="604">
        <v>414</v>
      </c>
      <c r="AK21" s="605">
        <v>34</v>
      </c>
      <c r="AL21" s="606">
        <v>0</v>
      </c>
      <c r="AM21" s="607">
        <v>0</v>
      </c>
      <c r="AN21" s="599"/>
      <c r="AO21" s="459"/>
      <c r="AP21" s="659" t="s">
        <v>33</v>
      </c>
      <c r="AQ21" s="609">
        <v>0</v>
      </c>
      <c r="AR21" s="610">
        <v>0</v>
      </c>
      <c r="AS21" s="611">
        <v>0</v>
      </c>
      <c r="AT21" s="674">
        <v>0</v>
      </c>
      <c r="AU21" s="613">
        <v>0</v>
      </c>
      <c r="AV21" s="669">
        <v>0</v>
      </c>
      <c r="AW21" s="614">
        <v>0</v>
      </c>
      <c r="AX21" s="615">
        <v>0</v>
      </c>
      <c r="AY21" s="616">
        <v>0</v>
      </c>
      <c r="AZ21" s="617">
        <v>0</v>
      </c>
      <c r="BA21" s="618"/>
      <c r="BB21" s="618"/>
      <c r="BC21" s="675">
        <v>2</v>
      </c>
      <c r="BD21" s="676">
        <v>0</v>
      </c>
      <c r="BE21" s="660"/>
      <c r="BF21" s="661" t="s">
        <v>33</v>
      </c>
      <c r="BG21" s="623"/>
      <c r="BH21" s="662">
        <f>SUM(BI21,BJ21)</f>
        <v>0</v>
      </c>
      <c r="BI21" s="677"/>
      <c r="BJ21" s="678"/>
      <c r="BK21" s="599"/>
    </row>
    <row r="22" spans="1:63" ht="8.25" customHeight="1" thickBot="1" x14ac:dyDescent="0.3">
      <c r="A22" s="459"/>
      <c r="B22" s="663"/>
      <c r="C22" s="628"/>
      <c r="D22" s="629"/>
      <c r="E22" s="630"/>
      <c r="F22" s="631"/>
      <c r="G22" s="632"/>
      <c r="H22" s="633"/>
      <c r="I22" s="634"/>
      <c r="J22" s="635"/>
      <c r="K22" s="635"/>
      <c r="L22" s="636"/>
      <c r="M22" s="637"/>
      <c r="N22" s="638"/>
      <c r="O22" s="639"/>
      <c r="P22" s="640"/>
      <c r="Q22" s="641"/>
      <c r="R22" s="642"/>
      <c r="S22" s="643"/>
      <c r="T22" s="644"/>
      <c r="U22" s="645"/>
      <c r="V22" s="646"/>
      <c r="W22" s="647"/>
      <c r="X22" s="459"/>
      <c r="Y22" s="663"/>
      <c r="Z22" s="648"/>
      <c r="AA22" s="649"/>
      <c r="AB22" s="630"/>
      <c r="AC22" s="631"/>
      <c r="AD22" s="632"/>
      <c r="AE22" s="633"/>
      <c r="AF22" s="634"/>
      <c r="AG22" s="635"/>
      <c r="AH22" s="635"/>
      <c r="AI22" s="636"/>
      <c r="AJ22" s="637"/>
      <c r="AK22" s="638"/>
      <c r="AL22" s="639"/>
      <c r="AM22" s="640"/>
      <c r="AN22" s="647"/>
      <c r="AO22" s="459"/>
      <c r="AP22" s="650"/>
      <c r="AQ22" s="651"/>
      <c r="AR22" s="649"/>
      <c r="AS22" s="630"/>
      <c r="AT22" s="631"/>
      <c r="AU22" s="632"/>
      <c r="AV22" s="633"/>
      <c r="AW22" s="633"/>
      <c r="AX22" s="633"/>
      <c r="AY22" s="633"/>
      <c r="AZ22" s="652"/>
      <c r="BA22" s="633"/>
      <c r="BB22" s="633"/>
      <c r="BC22" s="653"/>
      <c r="BD22" s="635"/>
      <c r="BE22" s="654"/>
      <c r="BF22" s="655"/>
      <c r="BG22" s="635"/>
      <c r="BH22" s="636"/>
      <c r="BI22" s="656"/>
      <c r="BJ22" s="648"/>
      <c r="BK22" s="647"/>
    </row>
    <row r="23" spans="1:63" ht="21.95" customHeight="1" thickBot="1" x14ac:dyDescent="0.3">
      <c r="A23" s="459"/>
      <c r="B23" s="657" t="s">
        <v>34</v>
      </c>
      <c r="C23" s="579">
        <v>113854</v>
      </c>
      <c r="D23" s="580">
        <v>118592</v>
      </c>
      <c r="E23" s="581">
        <v>3</v>
      </c>
      <c r="F23" s="582">
        <v>12363</v>
      </c>
      <c r="G23" s="583">
        <v>5</v>
      </c>
      <c r="H23" s="584">
        <v>1336</v>
      </c>
      <c r="I23" s="585">
        <v>138</v>
      </c>
      <c r="J23" s="586">
        <v>1406</v>
      </c>
      <c r="K23" s="587">
        <v>164</v>
      </c>
      <c r="L23" s="681">
        <v>0</v>
      </c>
      <c r="M23" s="589">
        <v>0</v>
      </c>
      <c r="N23" s="590">
        <v>0</v>
      </c>
      <c r="O23" s="591">
        <v>0</v>
      </c>
      <c r="P23" s="592">
        <v>0</v>
      </c>
      <c r="Q23" s="593"/>
      <c r="R23" s="594"/>
      <c r="S23" s="595"/>
      <c r="T23" s="596"/>
      <c r="U23" s="597"/>
      <c r="V23" s="598"/>
      <c r="W23" s="599"/>
      <c r="X23" s="459"/>
      <c r="Y23" s="657" t="s">
        <v>34</v>
      </c>
      <c r="Z23" s="600">
        <v>0</v>
      </c>
      <c r="AA23" s="601">
        <v>0</v>
      </c>
      <c r="AB23" s="602">
        <v>0</v>
      </c>
      <c r="AC23" s="582">
        <v>0</v>
      </c>
      <c r="AD23" s="603">
        <v>0</v>
      </c>
      <c r="AE23" s="584">
        <v>0</v>
      </c>
      <c r="AF23" s="585">
        <v>0</v>
      </c>
      <c r="AG23" s="586">
        <v>0</v>
      </c>
      <c r="AH23" s="587">
        <v>21</v>
      </c>
      <c r="AI23" s="658">
        <v>1</v>
      </c>
      <c r="AJ23" s="604">
        <v>421</v>
      </c>
      <c r="AK23" s="605">
        <v>37</v>
      </c>
      <c r="AL23" s="606">
        <v>0</v>
      </c>
      <c r="AM23" s="607">
        <v>0</v>
      </c>
      <c r="AN23" s="599"/>
      <c r="AO23" s="459"/>
      <c r="AP23" s="659" t="s">
        <v>34</v>
      </c>
      <c r="AQ23" s="609">
        <v>0</v>
      </c>
      <c r="AR23" s="610">
        <v>0</v>
      </c>
      <c r="AS23" s="611">
        <v>0</v>
      </c>
      <c r="AT23" s="612">
        <v>0</v>
      </c>
      <c r="AU23" s="613">
        <v>0</v>
      </c>
      <c r="AV23" s="584">
        <v>0</v>
      </c>
      <c r="AW23" s="614">
        <v>0</v>
      </c>
      <c r="AX23" s="615">
        <v>0</v>
      </c>
      <c r="AY23" s="616">
        <v>0</v>
      </c>
      <c r="AZ23" s="617">
        <v>0</v>
      </c>
      <c r="BA23" s="618"/>
      <c r="BB23" s="618"/>
      <c r="BC23" s="619">
        <v>2</v>
      </c>
      <c r="BD23" s="620">
        <v>0</v>
      </c>
      <c r="BE23" s="660"/>
      <c r="BF23" s="661" t="s">
        <v>34</v>
      </c>
      <c r="BG23" s="623"/>
      <c r="BH23" s="662">
        <f>SUM(BI23,BJ23)</f>
        <v>0</v>
      </c>
      <c r="BI23" s="625"/>
      <c r="BJ23" s="626"/>
      <c r="BK23" s="599"/>
    </row>
    <row r="24" spans="1:63" ht="8.25" customHeight="1" thickBot="1" x14ac:dyDescent="0.3">
      <c r="A24" s="459"/>
      <c r="B24" s="663"/>
      <c r="C24" s="628"/>
      <c r="D24" s="629"/>
      <c r="E24" s="630"/>
      <c r="F24" s="631"/>
      <c r="G24" s="632"/>
      <c r="H24" s="633"/>
      <c r="I24" s="634"/>
      <c r="J24" s="635"/>
      <c r="K24" s="635"/>
      <c r="L24" s="636"/>
      <c r="M24" s="637"/>
      <c r="N24" s="638"/>
      <c r="O24" s="639"/>
      <c r="P24" s="640"/>
      <c r="Q24" s="641"/>
      <c r="R24" s="642"/>
      <c r="S24" s="643"/>
      <c r="T24" s="644"/>
      <c r="U24" s="645"/>
      <c r="V24" s="646"/>
      <c r="W24" s="647"/>
      <c r="X24" s="459"/>
      <c r="Y24" s="663"/>
      <c r="Z24" s="648"/>
      <c r="AA24" s="649"/>
      <c r="AB24" s="630"/>
      <c r="AC24" s="631"/>
      <c r="AD24" s="632"/>
      <c r="AE24" s="633"/>
      <c r="AF24" s="634"/>
      <c r="AG24" s="635"/>
      <c r="AH24" s="635"/>
      <c r="AI24" s="636"/>
      <c r="AJ24" s="637"/>
      <c r="AK24" s="638"/>
      <c r="AL24" s="639"/>
      <c r="AM24" s="640"/>
      <c r="AN24" s="647"/>
      <c r="AO24" s="459"/>
      <c r="AP24" s="650"/>
      <c r="AQ24" s="651"/>
      <c r="AR24" s="649"/>
      <c r="AS24" s="630"/>
      <c r="AT24" s="631"/>
      <c r="AU24" s="632"/>
      <c r="AV24" s="633"/>
      <c r="AW24" s="633"/>
      <c r="AX24" s="633"/>
      <c r="AY24" s="633"/>
      <c r="AZ24" s="652"/>
      <c r="BA24" s="633"/>
      <c r="BB24" s="633"/>
      <c r="BC24" s="653"/>
      <c r="BD24" s="635"/>
      <c r="BE24" s="654"/>
      <c r="BF24" s="655"/>
      <c r="BG24" s="635"/>
      <c r="BH24" s="636"/>
      <c r="BI24" s="656"/>
      <c r="BJ24" s="648"/>
      <c r="BK24" s="647"/>
    </row>
    <row r="25" spans="1:63" ht="21.95" customHeight="1" thickBot="1" x14ac:dyDescent="0.3">
      <c r="A25" s="459"/>
      <c r="B25" s="657" t="s">
        <v>35</v>
      </c>
      <c r="C25" s="579">
        <v>113924</v>
      </c>
      <c r="D25" s="580">
        <v>119274</v>
      </c>
      <c r="E25" s="581">
        <v>3</v>
      </c>
      <c r="F25" s="582">
        <v>12546</v>
      </c>
      <c r="G25" s="583">
        <v>5</v>
      </c>
      <c r="H25" s="584">
        <v>1319</v>
      </c>
      <c r="I25" s="585">
        <v>137</v>
      </c>
      <c r="J25" s="586">
        <v>1472</v>
      </c>
      <c r="K25" s="587">
        <v>169</v>
      </c>
      <c r="L25" s="658">
        <v>767</v>
      </c>
      <c r="M25" s="589">
        <v>0</v>
      </c>
      <c r="N25" s="590">
        <v>0</v>
      </c>
      <c r="O25" s="591">
        <v>0</v>
      </c>
      <c r="P25" s="592">
        <v>0</v>
      </c>
      <c r="Q25" s="593"/>
      <c r="R25" s="594"/>
      <c r="S25" s="595"/>
      <c r="T25" s="596"/>
      <c r="U25" s="597"/>
      <c r="V25" s="598"/>
      <c r="W25" s="599"/>
      <c r="X25" s="459"/>
      <c r="Y25" s="657" t="s">
        <v>35</v>
      </c>
      <c r="Z25" s="600">
        <v>0</v>
      </c>
      <c r="AA25" s="601">
        <v>0</v>
      </c>
      <c r="AB25" s="602">
        <v>0</v>
      </c>
      <c r="AC25" s="582">
        <v>0</v>
      </c>
      <c r="AD25" s="603">
        <v>0</v>
      </c>
      <c r="AE25" s="584">
        <v>0</v>
      </c>
      <c r="AF25" s="585">
        <v>0</v>
      </c>
      <c r="AG25" s="586">
        <v>0</v>
      </c>
      <c r="AH25" s="587">
        <v>21</v>
      </c>
      <c r="AI25" s="658">
        <v>1</v>
      </c>
      <c r="AJ25" s="604">
        <v>446</v>
      </c>
      <c r="AK25" s="605">
        <v>55</v>
      </c>
      <c r="AL25" s="606">
        <v>0</v>
      </c>
      <c r="AM25" s="607">
        <v>0</v>
      </c>
      <c r="AN25" s="599"/>
      <c r="AO25" s="459"/>
      <c r="AP25" s="659" t="s">
        <v>35</v>
      </c>
      <c r="AQ25" s="609">
        <v>0</v>
      </c>
      <c r="AR25" s="610">
        <v>0</v>
      </c>
      <c r="AS25" s="611">
        <v>0</v>
      </c>
      <c r="AT25" s="612">
        <v>0</v>
      </c>
      <c r="AU25" s="613">
        <v>0</v>
      </c>
      <c r="AV25" s="584">
        <v>0</v>
      </c>
      <c r="AW25" s="614">
        <v>0</v>
      </c>
      <c r="AX25" s="615">
        <v>0</v>
      </c>
      <c r="AY25" s="616">
        <v>0</v>
      </c>
      <c r="AZ25" s="617">
        <v>0</v>
      </c>
      <c r="BA25" s="618"/>
      <c r="BB25" s="618"/>
      <c r="BC25" s="619">
        <v>2</v>
      </c>
      <c r="BD25" s="620">
        <v>0</v>
      </c>
      <c r="BE25" s="660"/>
      <c r="BF25" s="661" t="s">
        <v>35</v>
      </c>
      <c r="BG25" s="623"/>
      <c r="BH25" s="662">
        <f>SUM(BI25,BJ25)</f>
        <v>0</v>
      </c>
      <c r="BI25" s="625"/>
      <c r="BJ25" s="626"/>
      <c r="BK25" s="599"/>
    </row>
    <row r="26" spans="1:63" ht="8.25" customHeight="1" thickBot="1" x14ac:dyDescent="0.3">
      <c r="A26" s="459"/>
      <c r="B26" s="663"/>
      <c r="C26" s="628"/>
      <c r="D26" s="629"/>
      <c r="E26" s="630"/>
      <c r="F26" s="631"/>
      <c r="G26" s="632"/>
      <c r="H26" s="633"/>
      <c r="I26" s="634"/>
      <c r="J26" s="635"/>
      <c r="K26" s="635"/>
      <c r="L26" s="636"/>
      <c r="M26" s="637"/>
      <c r="N26" s="638"/>
      <c r="O26" s="639"/>
      <c r="P26" s="640"/>
      <c r="Q26" s="641"/>
      <c r="R26" s="642"/>
      <c r="S26" s="643"/>
      <c r="T26" s="644"/>
      <c r="U26" s="645"/>
      <c r="V26" s="646"/>
      <c r="W26" s="647"/>
      <c r="X26" s="459"/>
      <c r="Y26" s="663"/>
      <c r="Z26" s="648"/>
      <c r="AA26" s="649"/>
      <c r="AB26" s="630"/>
      <c r="AC26" s="631"/>
      <c r="AD26" s="632"/>
      <c r="AE26" s="633"/>
      <c r="AF26" s="634"/>
      <c r="AG26" s="635"/>
      <c r="AH26" s="635"/>
      <c r="AI26" s="636"/>
      <c r="AJ26" s="637"/>
      <c r="AK26" s="638"/>
      <c r="AL26" s="639"/>
      <c r="AM26" s="640"/>
      <c r="AN26" s="647"/>
      <c r="AO26" s="459"/>
      <c r="AP26" s="650"/>
      <c r="AQ26" s="651"/>
      <c r="AR26" s="649"/>
      <c r="AS26" s="630"/>
      <c r="AT26" s="631"/>
      <c r="AU26" s="632"/>
      <c r="AV26" s="633"/>
      <c r="AW26" s="633"/>
      <c r="AX26" s="633"/>
      <c r="AY26" s="633"/>
      <c r="AZ26" s="652"/>
      <c r="BA26" s="633"/>
      <c r="BB26" s="633"/>
      <c r="BC26" s="653"/>
      <c r="BD26" s="635"/>
      <c r="BE26" s="654"/>
      <c r="BF26" s="655"/>
      <c r="BG26" s="635"/>
      <c r="BH26" s="636"/>
      <c r="BI26" s="656"/>
      <c r="BJ26" s="648"/>
      <c r="BK26" s="647"/>
    </row>
    <row r="27" spans="1:63" ht="21.95" customHeight="1" thickBot="1" x14ac:dyDescent="0.3">
      <c r="A27" s="459"/>
      <c r="B27" s="657" t="s">
        <v>36</v>
      </c>
      <c r="C27" s="579">
        <v>113655</v>
      </c>
      <c r="D27" s="580">
        <v>118592</v>
      </c>
      <c r="E27" s="581">
        <v>3</v>
      </c>
      <c r="F27" s="582">
        <v>12570</v>
      </c>
      <c r="G27" s="583">
        <v>5</v>
      </c>
      <c r="H27" s="584">
        <v>1298</v>
      </c>
      <c r="I27" s="585">
        <v>136</v>
      </c>
      <c r="J27" s="586">
        <v>1497</v>
      </c>
      <c r="K27" s="587">
        <v>170</v>
      </c>
      <c r="L27" s="658">
        <v>871</v>
      </c>
      <c r="M27" s="589">
        <v>0</v>
      </c>
      <c r="N27" s="590">
        <v>0</v>
      </c>
      <c r="O27" s="591">
        <v>0</v>
      </c>
      <c r="P27" s="592">
        <v>0</v>
      </c>
      <c r="Q27" s="593"/>
      <c r="R27" s="594"/>
      <c r="S27" s="595"/>
      <c r="T27" s="596"/>
      <c r="U27" s="597"/>
      <c r="V27" s="598"/>
      <c r="W27" s="599"/>
      <c r="X27" s="459"/>
      <c r="Y27" s="657" t="s">
        <v>36</v>
      </c>
      <c r="Z27" s="600">
        <v>0</v>
      </c>
      <c r="AA27" s="601">
        <v>0</v>
      </c>
      <c r="AB27" s="602">
        <v>0</v>
      </c>
      <c r="AC27" s="582">
        <v>0</v>
      </c>
      <c r="AD27" s="603">
        <v>0</v>
      </c>
      <c r="AE27" s="584">
        <v>0</v>
      </c>
      <c r="AF27" s="585">
        <v>0</v>
      </c>
      <c r="AG27" s="586">
        <v>0</v>
      </c>
      <c r="AH27" s="587">
        <v>22</v>
      </c>
      <c r="AI27" s="658">
        <v>1</v>
      </c>
      <c r="AJ27" s="604">
        <v>451</v>
      </c>
      <c r="AK27" s="605">
        <v>111</v>
      </c>
      <c r="AL27" s="606">
        <v>0</v>
      </c>
      <c r="AM27" s="607">
        <v>0</v>
      </c>
      <c r="AN27" s="599"/>
      <c r="AO27" s="459"/>
      <c r="AP27" s="659" t="s">
        <v>36</v>
      </c>
      <c r="AQ27" s="609">
        <v>0</v>
      </c>
      <c r="AR27" s="610">
        <v>0</v>
      </c>
      <c r="AS27" s="611">
        <v>0</v>
      </c>
      <c r="AT27" s="612">
        <v>0</v>
      </c>
      <c r="AU27" s="613">
        <v>0</v>
      </c>
      <c r="AV27" s="584">
        <v>0</v>
      </c>
      <c r="AW27" s="614">
        <v>0</v>
      </c>
      <c r="AX27" s="615">
        <v>0</v>
      </c>
      <c r="AY27" s="616">
        <v>0</v>
      </c>
      <c r="AZ27" s="617">
        <v>0</v>
      </c>
      <c r="BA27" s="618"/>
      <c r="BB27" s="618"/>
      <c r="BC27" s="619">
        <v>2</v>
      </c>
      <c r="BD27" s="620">
        <v>0</v>
      </c>
      <c r="BE27" s="660"/>
      <c r="BF27" s="661" t="s">
        <v>36</v>
      </c>
      <c r="BG27" s="623"/>
      <c r="BH27" s="662">
        <f>SUM(BI27,BJ27)</f>
        <v>0</v>
      </c>
      <c r="BI27" s="625"/>
      <c r="BJ27" s="626"/>
      <c r="BK27" s="599"/>
    </row>
    <row r="28" spans="1:63" ht="8.25" customHeight="1" thickBot="1" x14ac:dyDescent="0.3">
      <c r="A28" s="459"/>
      <c r="B28" s="663"/>
      <c r="C28" s="628"/>
      <c r="D28" s="629"/>
      <c r="E28" s="630"/>
      <c r="F28" s="631"/>
      <c r="G28" s="632"/>
      <c r="H28" s="633"/>
      <c r="I28" s="634"/>
      <c r="J28" s="635"/>
      <c r="K28" s="635"/>
      <c r="L28" s="636"/>
      <c r="M28" s="637"/>
      <c r="N28" s="638"/>
      <c r="O28" s="639"/>
      <c r="P28" s="640"/>
      <c r="Q28" s="641"/>
      <c r="R28" s="642"/>
      <c r="S28" s="643"/>
      <c r="T28" s="644"/>
      <c r="U28" s="645"/>
      <c r="V28" s="646"/>
      <c r="W28" s="647"/>
      <c r="X28" s="459"/>
      <c r="Y28" s="663"/>
      <c r="Z28" s="648"/>
      <c r="AA28" s="649"/>
      <c r="AB28" s="630"/>
      <c r="AC28" s="631"/>
      <c r="AD28" s="632"/>
      <c r="AE28" s="633"/>
      <c r="AF28" s="634"/>
      <c r="AG28" s="635"/>
      <c r="AH28" s="635"/>
      <c r="AI28" s="636"/>
      <c r="AJ28" s="637"/>
      <c r="AK28" s="638"/>
      <c r="AL28" s="639"/>
      <c r="AM28" s="640"/>
      <c r="AN28" s="647"/>
      <c r="AO28" s="459"/>
      <c r="AP28" s="650"/>
      <c r="AQ28" s="651"/>
      <c r="AR28" s="649"/>
      <c r="AS28" s="630"/>
      <c r="AT28" s="631"/>
      <c r="AU28" s="632"/>
      <c r="AV28" s="633"/>
      <c r="AW28" s="633"/>
      <c r="AX28" s="633"/>
      <c r="AY28" s="633"/>
      <c r="AZ28" s="652"/>
      <c r="BA28" s="633"/>
      <c r="BB28" s="633"/>
      <c r="BC28" s="653"/>
      <c r="BD28" s="635"/>
      <c r="BE28" s="654"/>
      <c r="BF28" s="655"/>
      <c r="BG28" s="635"/>
      <c r="BH28" s="636"/>
      <c r="BI28" s="656"/>
      <c r="BJ28" s="648"/>
      <c r="BK28" s="647"/>
    </row>
    <row r="29" spans="1:63" ht="21.95" customHeight="1" thickBot="1" x14ac:dyDescent="0.3">
      <c r="A29" s="459"/>
      <c r="B29" s="657" t="s">
        <v>37</v>
      </c>
      <c r="C29" s="579">
        <v>113535</v>
      </c>
      <c r="D29" s="580">
        <v>118238</v>
      </c>
      <c r="E29" s="581">
        <v>3</v>
      </c>
      <c r="F29" s="582">
        <v>12629</v>
      </c>
      <c r="G29" s="583">
        <v>5</v>
      </c>
      <c r="H29" s="584">
        <v>1289</v>
      </c>
      <c r="I29" s="585">
        <v>134</v>
      </c>
      <c r="J29" s="586">
        <v>1526</v>
      </c>
      <c r="K29" s="587">
        <v>171</v>
      </c>
      <c r="L29" s="658">
        <v>957</v>
      </c>
      <c r="M29" s="589">
        <v>0</v>
      </c>
      <c r="N29" s="590">
        <v>0</v>
      </c>
      <c r="O29" s="591">
        <v>0</v>
      </c>
      <c r="P29" s="592">
        <v>0</v>
      </c>
      <c r="Q29" s="593"/>
      <c r="R29" s="594"/>
      <c r="S29" s="595"/>
      <c r="T29" s="596"/>
      <c r="U29" s="597"/>
      <c r="V29" s="598"/>
      <c r="W29" s="599"/>
      <c r="X29" s="459"/>
      <c r="Y29" s="657" t="s">
        <v>37</v>
      </c>
      <c r="Z29" s="600">
        <v>0</v>
      </c>
      <c r="AA29" s="601">
        <v>0</v>
      </c>
      <c r="AB29" s="602">
        <v>0</v>
      </c>
      <c r="AC29" s="582">
        <v>0</v>
      </c>
      <c r="AD29" s="603">
        <v>0</v>
      </c>
      <c r="AE29" s="584">
        <v>0</v>
      </c>
      <c r="AF29" s="585">
        <v>0</v>
      </c>
      <c r="AG29" s="586">
        <v>0</v>
      </c>
      <c r="AH29" s="587">
        <v>22</v>
      </c>
      <c r="AI29" s="658">
        <v>1</v>
      </c>
      <c r="AJ29" s="604">
        <v>461</v>
      </c>
      <c r="AK29" s="605">
        <v>125</v>
      </c>
      <c r="AL29" s="606">
        <v>0</v>
      </c>
      <c r="AM29" s="607">
        <v>0</v>
      </c>
      <c r="AN29" s="599"/>
      <c r="AO29" s="459"/>
      <c r="AP29" s="659" t="s">
        <v>37</v>
      </c>
      <c r="AQ29" s="609">
        <v>0</v>
      </c>
      <c r="AR29" s="610">
        <v>0</v>
      </c>
      <c r="AS29" s="611">
        <v>0</v>
      </c>
      <c r="AT29" s="612">
        <v>0</v>
      </c>
      <c r="AU29" s="613">
        <v>0</v>
      </c>
      <c r="AV29" s="584">
        <v>0</v>
      </c>
      <c r="AW29" s="614">
        <v>0</v>
      </c>
      <c r="AX29" s="615">
        <v>0</v>
      </c>
      <c r="AY29" s="616">
        <v>0</v>
      </c>
      <c r="AZ29" s="617">
        <v>0</v>
      </c>
      <c r="BA29" s="618"/>
      <c r="BB29" s="618"/>
      <c r="BC29" s="619">
        <v>2</v>
      </c>
      <c r="BD29" s="620">
        <v>0</v>
      </c>
      <c r="BE29" s="660"/>
      <c r="BF29" s="661" t="s">
        <v>37</v>
      </c>
      <c r="BG29" s="623"/>
      <c r="BH29" s="662">
        <f>SUM(BI29,BJ29)</f>
        <v>0</v>
      </c>
      <c r="BI29" s="625"/>
      <c r="BJ29" s="626"/>
      <c r="BK29" s="599"/>
    </row>
    <row r="30" spans="1:63" ht="14.25" customHeight="1" thickBot="1" x14ac:dyDescent="0.25">
      <c r="A30" s="459"/>
      <c r="B30" s="682"/>
      <c r="C30" s="683"/>
      <c r="D30" s="684"/>
      <c r="E30" s="685"/>
      <c r="F30" s="685"/>
      <c r="G30" s="685"/>
      <c r="H30" s="685"/>
      <c r="I30" s="685"/>
      <c r="J30" s="686"/>
      <c r="K30" s="686"/>
      <c r="L30" s="687"/>
      <c r="M30" s="688"/>
      <c r="N30" s="689"/>
      <c r="O30" s="685"/>
      <c r="P30" s="685"/>
      <c r="Q30" s="685"/>
      <c r="R30" s="685"/>
      <c r="S30" s="685"/>
      <c r="T30" s="686"/>
      <c r="U30" s="690"/>
      <c r="V30" s="424"/>
      <c r="W30" s="691"/>
      <c r="X30" s="459"/>
      <c r="Y30" s="682"/>
      <c r="Z30" s="692"/>
      <c r="AA30" s="693"/>
      <c r="AB30" s="685"/>
      <c r="AC30" s="685"/>
      <c r="AD30" s="685"/>
      <c r="AE30" s="685"/>
      <c r="AF30" s="685"/>
      <c r="AG30" s="686"/>
      <c r="AH30" s="686"/>
      <c r="AI30" s="687"/>
      <c r="AJ30" s="688"/>
      <c r="AK30" s="689"/>
      <c r="AL30" s="685"/>
      <c r="AM30" s="685"/>
      <c r="AN30" s="691"/>
      <c r="AO30" s="459"/>
      <c r="AP30" s="682"/>
      <c r="AQ30" s="685"/>
      <c r="AR30" s="693"/>
      <c r="AS30" s="685"/>
      <c r="AT30" s="685"/>
      <c r="AU30" s="685"/>
      <c r="AV30" s="685"/>
      <c r="AW30" s="685"/>
      <c r="AX30" s="685"/>
      <c r="AY30" s="685"/>
      <c r="AZ30" s="686"/>
      <c r="BA30" s="685"/>
      <c r="BB30" s="685"/>
      <c r="BC30" s="688"/>
      <c r="BD30" s="686"/>
      <c r="BE30" s="576"/>
      <c r="BF30" s="694"/>
      <c r="BG30" s="686"/>
      <c r="BH30" s="687"/>
      <c r="BI30" s="689"/>
      <c r="BJ30" s="685"/>
      <c r="BK30" s="691"/>
    </row>
    <row r="31" spans="1:63" ht="19.5" customHeight="1" thickBot="1" x14ac:dyDescent="0.3">
      <c r="A31" s="459"/>
      <c r="B31" s="568"/>
      <c r="C31" s="695"/>
      <c r="D31" s="696"/>
      <c r="E31" s="697"/>
      <c r="F31" s="697"/>
      <c r="G31" s="697"/>
      <c r="H31" s="697"/>
      <c r="I31" s="697"/>
      <c r="J31" s="568"/>
      <c r="K31" s="568"/>
      <c r="L31" s="698"/>
      <c r="M31" s="699"/>
      <c r="N31" s="700"/>
      <c r="O31" s="697"/>
      <c r="P31" s="697"/>
      <c r="Q31" s="697"/>
      <c r="R31" s="697"/>
      <c r="S31" s="697"/>
      <c r="T31" s="568"/>
      <c r="U31" s="523">
        <f>SUM($U7:$U29)</f>
        <v>0</v>
      </c>
      <c r="V31" s="701"/>
      <c r="W31" s="702"/>
      <c r="X31" s="459"/>
      <c r="Y31" s="568"/>
      <c r="Z31" s="703"/>
      <c r="AA31" s="704"/>
      <c r="AB31" s="697"/>
      <c r="AC31" s="697"/>
      <c r="AD31" s="697"/>
      <c r="AE31" s="697"/>
      <c r="AF31" s="697"/>
      <c r="AG31" s="568"/>
      <c r="AH31" s="568"/>
      <c r="AI31" s="698"/>
      <c r="AJ31" s="699"/>
      <c r="AK31" s="700"/>
      <c r="AL31" s="697"/>
      <c r="AM31" s="697"/>
      <c r="AN31" s="702"/>
      <c r="AO31" s="459"/>
      <c r="AP31" s="568"/>
      <c r="AQ31" s="697"/>
      <c r="AR31" s="704"/>
      <c r="AS31" s="697"/>
      <c r="AT31" s="697"/>
      <c r="AU31" s="697"/>
      <c r="AV31" s="697"/>
      <c r="AW31" s="697"/>
      <c r="AX31" s="697"/>
      <c r="AY31" s="697"/>
      <c r="AZ31" s="568"/>
      <c r="BA31" s="697"/>
      <c r="BB31" s="697"/>
      <c r="BC31" s="699"/>
      <c r="BD31" s="568"/>
      <c r="BE31" s="705"/>
      <c r="BF31" s="706"/>
      <c r="BG31" s="568" t="s">
        <v>98</v>
      </c>
      <c r="BH31" s="698"/>
      <c r="BI31" s="1422" t="s">
        <v>99</v>
      </c>
      <c r="BJ31" s="1423"/>
      <c r="BK31" s="702"/>
    </row>
    <row r="32" spans="1:63" ht="16.5" thickBot="1" x14ac:dyDescent="0.3">
      <c r="A32" s="459"/>
      <c r="B32" s="435"/>
      <c r="C32" s="707"/>
      <c r="D32" s="708"/>
      <c r="E32" s="463"/>
      <c r="F32" s="464"/>
      <c r="G32" s="465"/>
      <c r="H32" s="466" t="s">
        <v>54</v>
      </c>
      <c r="I32" s="467" t="s">
        <v>54</v>
      </c>
      <c r="J32" s="468" t="s">
        <v>100</v>
      </c>
      <c r="K32" s="469" t="s">
        <v>56</v>
      </c>
      <c r="L32" s="470" t="s">
        <v>100</v>
      </c>
      <c r="M32" s="471" t="s">
        <v>57</v>
      </c>
      <c r="N32" s="472" t="s">
        <v>100</v>
      </c>
      <c r="O32" s="462" t="s">
        <v>58</v>
      </c>
      <c r="P32" s="473" t="s">
        <v>58</v>
      </c>
      <c r="Q32" s="709"/>
      <c r="R32" s="520"/>
      <c r="S32" s="521"/>
      <c r="T32" s="710"/>
      <c r="U32" s="523"/>
      <c r="V32" s="711"/>
      <c r="W32" s="525"/>
      <c r="X32" s="459"/>
      <c r="Y32" s="435"/>
      <c r="Z32" s="712" t="s">
        <v>59</v>
      </c>
      <c r="AA32" s="480" t="s">
        <v>59</v>
      </c>
      <c r="AB32" s="481" t="s">
        <v>59</v>
      </c>
      <c r="AC32" s="464" t="s">
        <v>59</v>
      </c>
      <c r="AD32" s="482" t="s">
        <v>100</v>
      </c>
      <c r="AE32" s="466" t="s">
        <v>60</v>
      </c>
      <c r="AF32" s="467" t="s">
        <v>54</v>
      </c>
      <c r="AG32" s="468" t="s">
        <v>100</v>
      </c>
      <c r="AH32" s="469" t="s">
        <v>54</v>
      </c>
      <c r="AI32" s="470" t="s">
        <v>100</v>
      </c>
      <c r="AJ32" s="483" t="s">
        <v>101</v>
      </c>
      <c r="AK32" s="484" t="s">
        <v>102</v>
      </c>
      <c r="AL32" s="485" t="s">
        <v>63</v>
      </c>
      <c r="AM32" s="486" t="s">
        <v>103</v>
      </c>
      <c r="AN32" s="525"/>
      <c r="AO32" s="459"/>
      <c r="AP32" s="435"/>
      <c r="AQ32" s="487" t="s">
        <v>104</v>
      </c>
      <c r="AR32" s="488" t="s">
        <v>66</v>
      </c>
      <c r="AS32" s="489" t="s">
        <v>67</v>
      </c>
      <c r="AT32" s="490" t="s">
        <v>68</v>
      </c>
      <c r="AU32" s="491" t="s">
        <v>69</v>
      </c>
      <c r="AV32" s="466" t="s">
        <v>70</v>
      </c>
      <c r="AW32" s="486" t="s">
        <v>71</v>
      </c>
      <c r="AX32" s="494" t="s">
        <v>71</v>
      </c>
      <c r="AY32" s="495" t="s">
        <v>72</v>
      </c>
      <c r="AZ32" s="496" t="s">
        <v>73</v>
      </c>
      <c r="BA32" s="497"/>
      <c r="BB32" s="497"/>
      <c r="BC32" s="713" t="s">
        <v>74</v>
      </c>
      <c r="BD32" s="714" t="s">
        <v>75</v>
      </c>
      <c r="BE32" s="715"/>
      <c r="BF32" s="456"/>
      <c r="BG32" s="1424">
        <f>SUM(BG7,BG9,BG11,BG13,BG15,BG17,BG19,BG21,BG23,BG25,BG27,BG29)</f>
        <v>108</v>
      </c>
      <c r="BH32" s="1426"/>
      <c r="BI32" s="716" t="s">
        <v>77</v>
      </c>
      <c r="BJ32" s="717" t="s">
        <v>55</v>
      </c>
      <c r="BK32" s="525"/>
    </row>
    <row r="33" spans="1:63" ht="18.75" thickBot="1" x14ac:dyDescent="0.3">
      <c r="A33" s="426"/>
      <c r="B33" s="718" t="s">
        <v>105</v>
      </c>
      <c r="C33" s="506" t="s">
        <v>54</v>
      </c>
      <c r="D33" s="507" t="s">
        <v>78</v>
      </c>
      <c r="E33" s="508" t="s">
        <v>79</v>
      </c>
      <c r="F33" s="509" t="s">
        <v>80</v>
      </c>
      <c r="G33" s="510" t="s">
        <v>81</v>
      </c>
      <c r="H33" s="492" t="s">
        <v>81</v>
      </c>
      <c r="I33" s="511" t="s">
        <v>82</v>
      </c>
      <c r="J33" s="512" t="s">
        <v>83</v>
      </c>
      <c r="K33" s="513" t="s">
        <v>84</v>
      </c>
      <c r="L33" s="514" t="s">
        <v>85</v>
      </c>
      <c r="M33" s="515" t="s">
        <v>86</v>
      </c>
      <c r="N33" s="516" t="s">
        <v>58</v>
      </c>
      <c r="O33" s="517" t="s">
        <v>54</v>
      </c>
      <c r="P33" s="518" t="s">
        <v>83</v>
      </c>
      <c r="Q33" s="456"/>
      <c r="R33" s="719"/>
      <c r="S33" s="719"/>
      <c r="T33" s="720"/>
      <c r="U33" s="721"/>
      <c r="V33" s="722"/>
      <c r="W33" s="424"/>
      <c r="X33" s="426"/>
      <c r="Y33" s="718" t="s">
        <v>105</v>
      </c>
      <c r="Z33" s="526" t="s">
        <v>58</v>
      </c>
      <c r="AA33" s="527" t="s">
        <v>54</v>
      </c>
      <c r="AB33" s="528" t="s">
        <v>87</v>
      </c>
      <c r="AC33" s="529" t="s">
        <v>70</v>
      </c>
      <c r="AD33" s="530" t="s">
        <v>88</v>
      </c>
      <c r="AE33" s="492"/>
      <c r="AF33" s="511" t="s">
        <v>60</v>
      </c>
      <c r="AG33" s="512" t="s">
        <v>89</v>
      </c>
      <c r="AH33" s="513" t="s">
        <v>70</v>
      </c>
      <c r="AI33" s="514" t="s">
        <v>81</v>
      </c>
      <c r="AJ33" s="531" t="s">
        <v>90</v>
      </c>
      <c r="AK33" s="532" t="s">
        <v>90</v>
      </c>
      <c r="AL33" s="533" t="s">
        <v>90</v>
      </c>
      <c r="AM33" s="534" t="s">
        <v>90</v>
      </c>
      <c r="AN33" s="424"/>
      <c r="AO33" s="426"/>
      <c r="AP33" s="718" t="s">
        <v>105</v>
      </c>
      <c r="AQ33" s="535" t="s">
        <v>90</v>
      </c>
      <c r="AR33" s="536" t="s">
        <v>90</v>
      </c>
      <c r="AS33" s="537" t="s">
        <v>91</v>
      </c>
      <c r="AT33" s="538" t="s">
        <v>84</v>
      </c>
      <c r="AU33" s="539" t="s">
        <v>92</v>
      </c>
      <c r="AV33" s="492"/>
      <c r="AW33" s="534" t="s">
        <v>93</v>
      </c>
      <c r="AX33" s="541" t="s">
        <v>94</v>
      </c>
      <c r="AY33" s="542" t="s">
        <v>95</v>
      </c>
      <c r="AZ33" s="543" t="s">
        <v>96</v>
      </c>
      <c r="BA33" s="544"/>
      <c r="BB33" s="544"/>
      <c r="BC33" s="723"/>
      <c r="BD33" s="724"/>
      <c r="BE33" s="725"/>
      <c r="BF33" s="726" t="s">
        <v>105</v>
      </c>
      <c r="BG33" s="1425"/>
      <c r="BH33" s="1427"/>
      <c r="BI33" s="727" t="s">
        <v>80</v>
      </c>
      <c r="BJ33" s="728" t="s">
        <v>24</v>
      </c>
      <c r="BK33" s="424"/>
    </row>
    <row r="34" spans="1:63" ht="2.25" customHeight="1" thickBot="1" x14ac:dyDescent="0.25">
      <c r="A34" s="729"/>
      <c r="B34" s="730"/>
      <c r="C34" s="731"/>
      <c r="D34" s="732"/>
      <c r="E34" s="733"/>
      <c r="F34" s="734"/>
      <c r="G34" s="735"/>
      <c r="H34" s="736"/>
      <c r="I34" s="737"/>
      <c r="J34" s="738"/>
      <c r="K34" s="739"/>
      <c r="L34" s="740"/>
      <c r="M34" s="730"/>
      <c r="N34" s="741"/>
      <c r="O34" s="742"/>
      <c r="P34" s="743"/>
      <c r="Q34" s="744"/>
      <c r="R34" s="745"/>
      <c r="S34" s="745"/>
      <c r="T34" s="746"/>
      <c r="U34" s="424"/>
      <c r="V34" s="747"/>
      <c r="W34" s="424"/>
      <c r="X34" s="729"/>
      <c r="Y34" s="730"/>
      <c r="Z34" s="731"/>
      <c r="AA34" s="732"/>
      <c r="AB34" s="733"/>
      <c r="AC34" s="734"/>
      <c r="AD34" s="735"/>
      <c r="AE34" s="736"/>
      <c r="AF34" s="737"/>
      <c r="AG34" s="738"/>
      <c r="AH34" s="739"/>
      <c r="AI34" s="740"/>
      <c r="AJ34" s="730"/>
      <c r="AK34" s="741"/>
      <c r="AL34" s="742"/>
      <c r="AM34" s="743"/>
      <c r="AN34" s="424"/>
      <c r="AO34" s="729"/>
      <c r="AP34" s="730"/>
      <c r="AQ34" s="731"/>
      <c r="AR34" s="732"/>
      <c r="AS34" s="733"/>
      <c r="AT34" s="734"/>
      <c r="AU34" s="735"/>
      <c r="AV34" s="736"/>
      <c r="AW34" s="736"/>
      <c r="AX34" s="736"/>
      <c r="AY34" s="736"/>
      <c r="AZ34" s="736"/>
      <c r="BA34" s="748"/>
      <c r="BB34" s="748"/>
      <c r="BC34" s="737"/>
      <c r="BD34" s="738"/>
      <c r="BE34" s="749"/>
      <c r="BF34" s="738"/>
      <c r="BG34" s="739"/>
      <c r="BH34" s="740"/>
      <c r="BI34" s="741"/>
      <c r="BJ34" s="742"/>
      <c r="BK34" s="424"/>
    </row>
    <row r="35" spans="1:63" ht="15" thickBot="1" x14ac:dyDescent="0.25">
      <c r="A35" s="750"/>
      <c r="B35" s="751"/>
      <c r="C35" s="751"/>
      <c r="D35" s="751"/>
      <c r="E35" s="752" t="s">
        <v>26</v>
      </c>
      <c r="F35" s="753" t="s">
        <v>27</v>
      </c>
      <c r="G35" s="752" t="s">
        <v>28</v>
      </c>
      <c r="H35" s="753" t="s">
        <v>29</v>
      </c>
      <c r="I35" s="752" t="s">
        <v>30</v>
      </c>
      <c r="J35" s="753" t="s">
        <v>31</v>
      </c>
      <c r="K35" s="752" t="s">
        <v>32</v>
      </c>
      <c r="L35" s="753" t="s">
        <v>33</v>
      </c>
      <c r="M35" s="752" t="s">
        <v>106</v>
      </c>
      <c r="N35" s="753" t="s">
        <v>35</v>
      </c>
      <c r="O35" s="752" t="s">
        <v>107</v>
      </c>
      <c r="P35" s="1428" t="s">
        <v>108</v>
      </c>
      <c r="Q35" s="1429"/>
      <c r="R35" s="1429"/>
      <c r="S35" s="1429"/>
      <c r="T35" s="1429"/>
      <c r="U35" s="1429"/>
      <c r="V35" s="1429"/>
      <c r="W35" s="1430"/>
      <c r="X35" s="750"/>
      <c r="Y35" s="751"/>
      <c r="Z35" s="751"/>
      <c r="AA35" s="751"/>
      <c r="AB35" s="752" t="s">
        <v>26</v>
      </c>
      <c r="AC35" s="753" t="s">
        <v>27</v>
      </c>
      <c r="AD35" s="752" t="s">
        <v>28</v>
      </c>
      <c r="AE35" s="753" t="s">
        <v>29</v>
      </c>
      <c r="AF35" s="752" t="s">
        <v>30</v>
      </c>
      <c r="AG35" s="753" t="s">
        <v>31</v>
      </c>
      <c r="AH35" s="752" t="s">
        <v>32</v>
      </c>
      <c r="AI35" s="753" t="s">
        <v>33</v>
      </c>
      <c r="AJ35" s="752" t="s">
        <v>106</v>
      </c>
      <c r="AK35" s="753" t="s">
        <v>35</v>
      </c>
      <c r="AL35" s="752" t="s">
        <v>107</v>
      </c>
      <c r="AM35" s="1428" t="s">
        <v>108</v>
      </c>
      <c r="AN35" s="1430"/>
      <c r="AO35" s="750"/>
      <c r="AP35" s="751"/>
      <c r="AQ35" s="751"/>
      <c r="AR35" s="751"/>
      <c r="AS35" s="752" t="s">
        <v>26</v>
      </c>
      <c r="AT35" s="753" t="s">
        <v>27</v>
      </c>
      <c r="AU35" s="752" t="s">
        <v>28</v>
      </c>
      <c r="AV35" s="753" t="s">
        <v>29</v>
      </c>
      <c r="AW35" s="752" t="s">
        <v>30</v>
      </c>
      <c r="AX35" s="753" t="s">
        <v>31</v>
      </c>
      <c r="AY35" s="752" t="s">
        <v>32</v>
      </c>
      <c r="AZ35" s="754" t="s">
        <v>33</v>
      </c>
      <c r="BA35" s="753" t="s">
        <v>106</v>
      </c>
      <c r="BB35" s="755" t="s">
        <v>35</v>
      </c>
      <c r="BC35" s="756" t="s">
        <v>107</v>
      </c>
      <c r="BD35" s="757" t="s">
        <v>108</v>
      </c>
      <c r="BE35" s="758"/>
      <c r="BF35" s="759"/>
      <c r="BG35" s="756"/>
      <c r="BH35" s="756"/>
      <c r="BI35" s="756"/>
      <c r="BJ35" s="756"/>
      <c r="BK35" s="759"/>
    </row>
    <row r="36" spans="1:63" ht="15" customHeight="1" x14ac:dyDescent="0.25">
      <c r="A36" s="760"/>
      <c r="B36" s="761" t="s">
        <v>109</v>
      </c>
      <c r="C36" s="761"/>
      <c r="D36" s="761"/>
      <c r="E36" s="1437">
        <f>SUM(F7,J7,L7,N7,P7,Z7,AA7,AB7,AC7,AD7,AG7,AI7,AJ7,AK7,AL7,AM7,AQ7,AR7,AS7,AU7)</f>
        <v>11673</v>
      </c>
      <c r="F36" s="1437">
        <f>SUM(F9,J9,L9,N9,P9,Z9,AA9,AB9,AC9,AD9,AG9,AI9,AJ9,AK9,AL9,AM9,AQ9,AR9,AS9,AU9)</f>
        <v>11782</v>
      </c>
      <c r="G36" s="1437">
        <f>SUM(F11,J11,L11,N11,P11,Z11,AA11,AB11,AC11,AD11,AG11,AI11,AJ11,AK11,AL11,AM11,AQ11,AR11,AS11,AU11)</f>
        <v>11910</v>
      </c>
      <c r="H36" s="1437">
        <f>SUM(F13,J13,L13,N13,P13,Z13,AA13,AB13,AC13,AD13,AG13,AI13,AJ13,AK13,AL13,AM13,AQ13,AR13,AS13,AU13)</f>
        <v>11982</v>
      </c>
      <c r="I36" s="1437">
        <f>SUM(F15,J15,L15,N15,P15,Z15,AA15,AB15,AC15,AD15,AG15,AI15,AJ15,AK15,AL15,AM15,AQ15,AR15,AS15,AU15)</f>
        <v>12239</v>
      </c>
      <c r="J36" s="1437">
        <f>SUM(F17,J17,L17,N17,P17,Z17,AA17,AB17,AC17,AD17,AG17,AI17,AJ17,AK17,AL17,AM17,AQ17,AR17,AS17,AU17)</f>
        <v>12825</v>
      </c>
      <c r="K36" s="1437">
        <f>SUM(F19,J19,L19,N19,P19,Z19,AA19,AB19,AC19,AD19,AG19,AI19,AJ19,AK19,AL19,AM19,AQ19,AR19,AS19,AU19)</f>
        <v>13542</v>
      </c>
      <c r="L36" s="1437">
        <f>SUM(F21,J21,L21,N21,P21,Z21,AA21,AB21,AC21,AD21,AG21,AI21,AJ21,AK21,AL21,AM21,AQ21,AR21,AS21,AU21)</f>
        <v>14376</v>
      </c>
      <c r="M36" s="1437">
        <f>SUM(F23,J23,L23,N23,P23,Z23,AA23,AB23,AC23,AD23,AG23,AI23,AJ23,AK23,AL23,AM23,AQ23,AR23,AS23,AU23)</f>
        <v>14228</v>
      </c>
      <c r="N36" s="1437">
        <f>SUM(F25,J25,L25,N25,P25,Z25,AA25,AB25,AC25,AD25,AG25,AI25,AJ25,AK25,AL25,AM25,AQ25,AR25,AS25,AU25)</f>
        <v>15287</v>
      </c>
      <c r="O36" s="1431">
        <f>SUM(F27,J27,L27,N27,P27,Z27,AA27,AB27,AC27,AD27,AG27,AI27,AJ27,AK27,AL27,AM27,AQ27,AR27,AS27,AU27)</f>
        <v>15501</v>
      </c>
      <c r="P36" s="1431">
        <f>SUM(F29,J29,L29,N29,P29,Z29,AA29,AB29,AC29,AD29,AG29,AI29,AJ29,AK29,AL29,AM29,AQ29,AR29,AS29,AU29)</f>
        <v>15699</v>
      </c>
      <c r="Q36" s="1432"/>
      <c r="R36" s="1432"/>
      <c r="S36" s="1432"/>
      <c r="T36" s="1432"/>
      <c r="U36" s="1432"/>
      <c r="V36" s="1432"/>
      <c r="W36" s="1433"/>
      <c r="X36" s="760"/>
      <c r="Y36" s="761" t="s">
        <v>110</v>
      </c>
      <c r="Z36" s="761"/>
      <c r="AA36" s="761"/>
      <c r="AB36" s="1437">
        <f t="shared" ref="AB36:AM36" si="0">SUM(E36)</f>
        <v>11673</v>
      </c>
      <c r="AC36" s="1437">
        <f t="shared" si="0"/>
        <v>11782</v>
      </c>
      <c r="AD36" s="1437">
        <f t="shared" si="0"/>
        <v>11910</v>
      </c>
      <c r="AE36" s="1437">
        <f t="shared" si="0"/>
        <v>11982</v>
      </c>
      <c r="AF36" s="1437">
        <f t="shared" si="0"/>
        <v>12239</v>
      </c>
      <c r="AG36" s="1437">
        <f t="shared" si="0"/>
        <v>12825</v>
      </c>
      <c r="AH36" s="1437">
        <f t="shared" si="0"/>
        <v>13542</v>
      </c>
      <c r="AI36" s="1437">
        <f t="shared" si="0"/>
        <v>14376</v>
      </c>
      <c r="AJ36" s="1437">
        <f t="shared" si="0"/>
        <v>14228</v>
      </c>
      <c r="AK36" s="1437">
        <f t="shared" si="0"/>
        <v>15287</v>
      </c>
      <c r="AL36" s="1437">
        <f t="shared" si="0"/>
        <v>15501</v>
      </c>
      <c r="AM36" s="1431">
        <f t="shared" si="0"/>
        <v>15699</v>
      </c>
      <c r="AN36" s="1433"/>
      <c r="AO36" s="760"/>
      <c r="AP36" s="761" t="s">
        <v>111</v>
      </c>
      <c r="AQ36" s="761"/>
      <c r="AR36" s="761"/>
      <c r="AS36" s="1437">
        <f t="shared" ref="AS36:AX36" si="1">SUM(AB36)</f>
        <v>11673</v>
      </c>
      <c r="AT36" s="1437">
        <f t="shared" si="1"/>
        <v>11782</v>
      </c>
      <c r="AU36" s="1437">
        <f t="shared" si="1"/>
        <v>11910</v>
      </c>
      <c r="AV36" s="1437">
        <f t="shared" si="1"/>
        <v>11982</v>
      </c>
      <c r="AW36" s="1437">
        <f t="shared" si="1"/>
        <v>12239</v>
      </c>
      <c r="AX36" s="1437">
        <f t="shared" si="1"/>
        <v>12825</v>
      </c>
      <c r="AY36" s="1437">
        <f>SUM(AG36)</f>
        <v>12825</v>
      </c>
      <c r="AZ36" s="1444">
        <f>SUM(AG36)</f>
        <v>12825</v>
      </c>
      <c r="BA36" s="1440">
        <f>SUM(AF36)</f>
        <v>12239</v>
      </c>
      <c r="BB36" s="1440">
        <f>SUM(AG36)</f>
        <v>12825</v>
      </c>
      <c r="BC36" s="1440">
        <f>SUM(AH36)</f>
        <v>13542</v>
      </c>
      <c r="BD36" s="1437">
        <f>SUM(AI36)</f>
        <v>14376</v>
      </c>
      <c r="BE36" s="762"/>
      <c r="BF36" s="763"/>
      <c r="BG36" s="1431"/>
      <c r="BH36" s="1431"/>
      <c r="BI36" s="1431"/>
      <c r="BJ36" s="1431"/>
      <c r="BK36" s="1433"/>
    </row>
    <row r="37" spans="1:63" ht="15.75" customHeight="1" thickBot="1" x14ac:dyDescent="0.3">
      <c r="A37" s="764"/>
      <c r="B37" s="765" t="s">
        <v>112</v>
      </c>
      <c r="C37" s="765"/>
      <c r="D37" s="765"/>
      <c r="E37" s="1438"/>
      <c r="F37" s="1438"/>
      <c r="G37" s="1438"/>
      <c r="H37" s="1438"/>
      <c r="I37" s="1438"/>
      <c r="J37" s="1438"/>
      <c r="K37" s="1438"/>
      <c r="L37" s="1439"/>
      <c r="M37" s="1438"/>
      <c r="N37" s="1438"/>
      <c r="O37" s="1434"/>
      <c r="P37" s="1434"/>
      <c r="Q37" s="1435"/>
      <c r="R37" s="1435"/>
      <c r="S37" s="1435"/>
      <c r="T37" s="1435"/>
      <c r="U37" s="1435"/>
      <c r="V37" s="1435"/>
      <c r="W37" s="1436"/>
      <c r="X37" s="764"/>
      <c r="Y37" s="765" t="s">
        <v>112</v>
      </c>
      <c r="Z37" s="765"/>
      <c r="AA37" s="765"/>
      <c r="AB37" s="1438"/>
      <c r="AC37" s="1438"/>
      <c r="AD37" s="1438"/>
      <c r="AE37" s="1438"/>
      <c r="AF37" s="1438"/>
      <c r="AG37" s="1438"/>
      <c r="AH37" s="1438"/>
      <c r="AI37" s="1438"/>
      <c r="AJ37" s="1438"/>
      <c r="AK37" s="1438"/>
      <c r="AL37" s="1438"/>
      <c r="AM37" s="1434"/>
      <c r="AN37" s="1436"/>
      <c r="AO37" s="764"/>
      <c r="AP37" s="765" t="s">
        <v>112</v>
      </c>
      <c r="AQ37" s="765"/>
      <c r="AR37" s="765"/>
      <c r="AS37" s="1438"/>
      <c r="AT37" s="1438"/>
      <c r="AU37" s="1438"/>
      <c r="AV37" s="1438"/>
      <c r="AW37" s="1441"/>
      <c r="AX37" s="1441"/>
      <c r="AY37" s="1441"/>
      <c r="AZ37" s="1445"/>
      <c r="BA37" s="1441"/>
      <c r="BB37" s="1441"/>
      <c r="BC37" s="1441"/>
      <c r="BD37" s="1441"/>
      <c r="BE37" s="766"/>
      <c r="BF37" s="767"/>
      <c r="BG37" s="1434"/>
      <c r="BH37" s="1434"/>
      <c r="BI37" s="1434"/>
      <c r="BJ37" s="1434"/>
      <c r="BK37" s="1436"/>
    </row>
    <row r="38" spans="1:63" ht="18.75" thickBot="1" x14ac:dyDescent="0.3">
      <c r="A38" s="461"/>
      <c r="B38" s="768" t="s">
        <v>113</v>
      </c>
      <c r="C38" s="768"/>
      <c r="D38" s="768"/>
      <c r="E38" s="768"/>
      <c r="F38" s="769"/>
      <c r="G38" s="770" t="s">
        <v>114</v>
      </c>
      <c r="H38" s="771"/>
      <c r="I38" s="771"/>
      <c r="J38" s="771"/>
      <c r="K38" s="771"/>
      <c r="L38" s="772"/>
      <c r="M38" s="773" t="s">
        <v>115</v>
      </c>
      <c r="N38" s="774"/>
      <c r="O38" s="774"/>
      <c r="P38" s="775"/>
      <c r="Q38" s="463"/>
      <c r="R38" s="776"/>
      <c r="S38" s="463"/>
      <c r="T38" s="463"/>
      <c r="U38" s="777"/>
      <c r="V38" s="463"/>
      <c r="W38" s="778"/>
      <c r="X38" s="461"/>
      <c r="Y38" s="779" t="s">
        <v>113</v>
      </c>
      <c r="Z38" s="779"/>
      <c r="AA38" s="779"/>
      <c r="AB38" s="779"/>
      <c r="AC38" s="769"/>
      <c r="AD38" s="770" t="s">
        <v>114</v>
      </c>
      <c r="AE38" s="771"/>
      <c r="AF38" s="771"/>
      <c r="AG38" s="771"/>
      <c r="AH38" s="771"/>
      <c r="AI38" s="772"/>
      <c r="AJ38" s="773" t="s">
        <v>115</v>
      </c>
      <c r="AK38" s="774"/>
      <c r="AL38" s="774"/>
      <c r="AM38" s="775"/>
      <c r="AN38" s="778"/>
      <c r="AO38" s="461"/>
      <c r="AP38" s="779" t="s">
        <v>113</v>
      </c>
      <c r="AQ38" s="779"/>
      <c r="AR38" s="779"/>
      <c r="AS38" s="779"/>
      <c r="AT38" s="769"/>
      <c r="AU38" s="780" t="s">
        <v>114</v>
      </c>
      <c r="AV38" s="781"/>
      <c r="AW38" s="781"/>
      <c r="AX38" s="781"/>
      <c r="AY38" s="781"/>
      <c r="AZ38" s="1442"/>
      <c r="BA38" s="773" t="s">
        <v>115</v>
      </c>
      <c r="BB38" s="774"/>
      <c r="BC38" s="774"/>
      <c r="BD38" s="774"/>
      <c r="BE38" s="782"/>
      <c r="BF38" s="774"/>
      <c r="BG38" s="774"/>
      <c r="BH38" s="774"/>
      <c r="BI38" s="774"/>
      <c r="BJ38" s="774"/>
      <c r="BK38" s="778"/>
    </row>
    <row r="39" spans="1:63" ht="17.25" customHeight="1" thickBot="1" x14ac:dyDescent="0.25">
      <c r="A39" s="783"/>
      <c r="B39" s="784" t="s">
        <v>116</v>
      </c>
      <c r="C39" s="785"/>
      <c r="D39" s="785"/>
      <c r="E39" s="785"/>
      <c r="F39" s="785"/>
      <c r="G39" s="785"/>
      <c r="H39" s="785"/>
      <c r="I39" s="785"/>
      <c r="J39" s="785"/>
      <c r="K39" s="785"/>
      <c r="L39" s="786"/>
      <c r="M39" s="787" t="s">
        <v>117</v>
      </c>
      <c r="N39" s="788"/>
      <c r="O39" s="788"/>
      <c r="P39" s="789"/>
      <c r="Q39" s="790"/>
      <c r="R39" s="790"/>
      <c r="S39" s="790"/>
      <c r="T39" s="790"/>
      <c r="U39" s="790"/>
      <c r="V39" s="790"/>
      <c r="W39" s="791"/>
      <c r="X39" s="783"/>
      <c r="Y39" s="784" t="s">
        <v>116</v>
      </c>
      <c r="Z39" s="785"/>
      <c r="AA39" s="785"/>
      <c r="AB39" s="785"/>
      <c r="AC39" s="785"/>
      <c r="AD39" s="785"/>
      <c r="AE39" s="785"/>
      <c r="AF39" s="785"/>
      <c r="AG39" s="785"/>
      <c r="AH39" s="785"/>
      <c r="AI39" s="786"/>
      <c r="AJ39" s="787" t="s">
        <v>117</v>
      </c>
      <c r="AK39" s="788"/>
      <c r="AL39" s="788"/>
      <c r="AM39" s="789"/>
      <c r="AN39" s="791"/>
      <c r="AO39" s="783"/>
      <c r="AP39" s="784" t="s">
        <v>116</v>
      </c>
      <c r="AQ39" s="785"/>
      <c r="AR39" s="785"/>
      <c r="AS39" s="785"/>
      <c r="AT39" s="785"/>
      <c r="AU39" s="785"/>
      <c r="AV39" s="785"/>
      <c r="AW39" s="785"/>
      <c r="AX39" s="785"/>
      <c r="AY39" s="785"/>
      <c r="AZ39" s="1443"/>
      <c r="BA39" s="787" t="s">
        <v>117</v>
      </c>
      <c r="BB39" s="788"/>
      <c r="BC39" s="788"/>
      <c r="BD39" s="788"/>
      <c r="BE39" s="792"/>
      <c r="BF39" s="788"/>
      <c r="BG39" s="788"/>
      <c r="BH39" s="788"/>
      <c r="BI39" s="788"/>
      <c r="BJ39" s="788"/>
      <c r="BK39" s="791"/>
    </row>
  </sheetData>
  <mergeCells count="48">
    <mergeCell ref="BG36:BG37"/>
    <mergeCell ref="BH36:BH37"/>
    <mergeCell ref="BI36:BI37"/>
    <mergeCell ref="BJ36:BJ37"/>
    <mergeCell ref="BK36:BK37"/>
    <mergeCell ref="AZ38:AZ39"/>
    <mergeCell ref="AY36:AY37"/>
    <mergeCell ref="AZ36:AZ37"/>
    <mergeCell ref="BA36:BA37"/>
    <mergeCell ref="BB36:BB37"/>
    <mergeCell ref="BC36:BC37"/>
    <mergeCell ref="BD36:BD37"/>
    <mergeCell ref="AS36:AS37"/>
    <mergeCell ref="AT36:AT37"/>
    <mergeCell ref="AU36:AU37"/>
    <mergeCell ref="AV36:AV37"/>
    <mergeCell ref="AW36:AW37"/>
    <mergeCell ref="AX36:AX37"/>
    <mergeCell ref="AM36:AN37"/>
    <mergeCell ref="AB36:AB37"/>
    <mergeCell ref="AC36:AC37"/>
    <mergeCell ref="AD36:AD37"/>
    <mergeCell ref="AE36:AE37"/>
    <mergeCell ref="AF36:AF37"/>
    <mergeCell ref="AG36:AG37"/>
    <mergeCell ref="AH36:AH37"/>
    <mergeCell ref="AI36:AI37"/>
    <mergeCell ref="AJ36:AJ37"/>
    <mergeCell ref="AK36:AK37"/>
    <mergeCell ref="AL36:AL37"/>
    <mergeCell ref="P36:W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O36:O37"/>
    <mergeCell ref="BI3:BJ3"/>
    <mergeCell ref="BI31:BJ31"/>
    <mergeCell ref="BG32:BG33"/>
    <mergeCell ref="BH32:BH33"/>
    <mergeCell ref="P35:W35"/>
    <mergeCell ref="AM35:AN35"/>
  </mergeCells>
  <pageMargins left="0.78740157499999996" right="0.78740157499999996" top="0.85" bottom="0.81" header="0.4921259845" footer="0.4921259845"/>
  <pageSetup paperSize="9" scale="8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S38"/>
  <sheetViews>
    <sheetView zoomScale="85" zoomScaleNormal="85" workbookViewId="0">
      <selection activeCell="Z43" sqref="Z43"/>
    </sheetView>
  </sheetViews>
  <sheetFormatPr baseColWidth="10" defaultRowHeight="12.75" x14ac:dyDescent="0.2"/>
  <cols>
    <col min="1" max="1" width="1.28515625" customWidth="1"/>
    <col min="2" max="2" width="14.140625" customWidth="1"/>
    <col min="3" max="8" width="10.7109375" customWidth="1"/>
    <col min="9" max="9" width="0.85546875" customWidth="1"/>
    <col min="10" max="10" width="10.85546875" customWidth="1"/>
    <col min="11" max="11" width="10.7109375" customWidth="1"/>
    <col min="12" max="12" width="13.42578125" customWidth="1"/>
    <col min="13" max="16" width="10.7109375" customWidth="1"/>
    <col min="17" max="17" width="0.28515625" customWidth="1"/>
    <col min="18" max="18" width="0.140625" hidden="1" customWidth="1"/>
    <col min="19" max="19" width="0.42578125" customWidth="1"/>
  </cols>
  <sheetData>
    <row r="1" spans="1:19" ht="16.5" customHeight="1" thickBot="1" x14ac:dyDescent="0.3">
      <c r="A1" s="793"/>
      <c r="B1" s="794" t="s">
        <v>118</v>
      </c>
      <c r="C1" s="795"/>
      <c r="D1" s="795"/>
      <c r="E1" s="795"/>
      <c r="F1" s="795"/>
      <c r="G1" s="795"/>
      <c r="H1" s="795"/>
      <c r="I1" s="795"/>
      <c r="J1" s="795"/>
      <c r="K1" s="795"/>
      <c r="L1" s="795"/>
      <c r="M1" s="795"/>
      <c r="N1" s="795"/>
      <c r="O1" s="795"/>
      <c r="P1" s="795"/>
      <c r="Q1" s="795"/>
      <c r="R1" s="795"/>
    </row>
    <row r="2" spans="1:19" ht="15" customHeight="1" thickBot="1" x14ac:dyDescent="0.25">
      <c r="A2" s="796"/>
      <c r="B2" s="797" t="s">
        <v>119</v>
      </c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8"/>
      <c r="Q2" s="799"/>
      <c r="R2" s="13"/>
    </row>
    <row r="3" spans="1:19" ht="13.5" thickBot="1" x14ac:dyDescent="0.25">
      <c r="A3" s="796"/>
      <c r="B3" s="800" t="s">
        <v>120</v>
      </c>
      <c r="C3" s="134"/>
      <c r="D3" s="134"/>
      <c r="E3" s="134"/>
      <c r="F3" s="134"/>
      <c r="G3" s="134"/>
      <c r="H3" s="134"/>
      <c r="I3" s="134"/>
      <c r="J3" s="801" t="s">
        <v>121</v>
      </c>
      <c r="K3" s="802">
        <v>43101</v>
      </c>
      <c r="L3" s="134"/>
      <c r="M3" s="134"/>
      <c r="N3" s="134"/>
      <c r="O3" s="134"/>
      <c r="P3" s="134"/>
      <c r="Q3" s="135"/>
      <c r="R3" s="803"/>
    </row>
    <row r="4" spans="1:19" ht="18.75" thickBot="1" x14ac:dyDescent="0.3">
      <c r="A4" s="377"/>
      <c r="B4" s="804"/>
      <c r="C4" s="805" t="s">
        <v>122</v>
      </c>
      <c r="D4" s="806" t="s">
        <v>122</v>
      </c>
      <c r="E4" s="807" t="s">
        <v>122</v>
      </c>
      <c r="F4" s="808" t="s">
        <v>122</v>
      </c>
      <c r="G4" s="809" t="s">
        <v>122</v>
      </c>
      <c r="H4" s="810" t="s">
        <v>122</v>
      </c>
      <c r="I4" s="811"/>
      <c r="J4" s="812" t="s">
        <v>122</v>
      </c>
      <c r="K4" s="813" t="s">
        <v>123</v>
      </c>
      <c r="L4" s="814" t="s">
        <v>123</v>
      </c>
      <c r="M4" s="815"/>
      <c r="N4" s="816"/>
      <c r="O4" s="816"/>
      <c r="P4" s="815"/>
      <c r="Q4" s="816"/>
      <c r="R4" s="817"/>
      <c r="S4" s="818"/>
    </row>
    <row r="5" spans="1:19" ht="21" thickBot="1" x14ac:dyDescent="0.35">
      <c r="A5" s="377"/>
      <c r="B5" s="819" t="s">
        <v>15</v>
      </c>
      <c r="C5" s="820">
        <v>0</v>
      </c>
      <c r="D5" s="821">
        <v>1</v>
      </c>
      <c r="E5" s="822">
        <v>2</v>
      </c>
      <c r="F5" s="823">
        <v>3</v>
      </c>
      <c r="G5" s="824">
        <v>4</v>
      </c>
      <c r="H5" s="825">
        <v>5</v>
      </c>
      <c r="I5" s="826"/>
      <c r="J5" s="827">
        <v>6</v>
      </c>
      <c r="K5" s="828" t="s">
        <v>124</v>
      </c>
      <c r="L5" s="829" t="s">
        <v>125</v>
      </c>
      <c r="M5" s="830"/>
      <c r="N5" s="831"/>
      <c r="O5" s="831"/>
      <c r="P5" s="832"/>
      <c r="Q5" s="833"/>
      <c r="R5" s="834"/>
      <c r="S5" s="835"/>
    </row>
    <row r="6" spans="1:19" ht="8.25" customHeight="1" thickBot="1" x14ac:dyDescent="0.25">
      <c r="A6" s="377"/>
      <c r="B6" s="836"/>
      <c r="C6" s="837"/>
      <c r="D6" s="838"/>
      <c r="E6" s="839"/>
      <c r="F6" s="840"/>
      <c r="G6" s="841"/>
      <c r="H6" s="842"/>
      <c r="I6" s="843"/>
      <c r="J6" s="844"/>
      <c r="K6" s="845"/>
      <c r="L6" s="846"/>
      <c r="M6" s="847"/>
      <c r="N6" s="848"/>
      <c r="O6" s="848"/>
      <c r="P6" s="849"/>
      <c r="Q6" s="850"/>
      <c r="R6" s="851"/>
      <c r="S6" s="852"/>
    </row>
    <row r="7" spans="1:19" ht="21.95" customHeight="1" thickBot="1" x14ac:dyDescent="0.3">
      <c r="A7" s="377"/>
      <c r="B7" s="853" t="s">
        <v>26</v>
      </c>
      <c r="C7" s="854">
        <v>5167</v>
      </c>
      <c r="D7" s="855">
        <v>3298</v>
      </c>
      <c r="E7" s="856">
        <v>12415</v>
      </c>
      <c r="F7" s="857">
        <v>27992</v>
      </c>
      <c r="G7" s="858">
        <v>43854</v>
      </c>
      <c r="H7" s="859">
        <v>73770</v>
      </c>
      <c r="I7" s="860"/>
      <c r="J7" s="861">
        <v>59435</v>
      </c>
      <c r="K7" s="862">
        <v>6045</v>
      </c>
      <c r="L7" s="814">
        <f>SUM(J7:K7)</f>
        <v>65480</v>
      </c>
      <c r="M7" s="863"/>
      <c r="N7" s="864"/>
      <c r="O7" s="864"/>
      <c r="P7" s="865"/>
      <c r="Q7" s="866"/>
      <c r="R7" s="867"/>
      <c r="S7" s="868"/>
    </row>
    <row r="8" spans="1:19" ht="15.95" customHeight="1" thickBot="1" x14ac:dyDescent="0.3">
      <c r="A8" s="377"/>
      <c r="B8" s="869"/>
      <c r="C8" s="870"/>
      <c r="D8" s="871"/>
      <c r="E8" s="872"/>
      <c r="F8" s="873"/>
      <c r="G8" s="874"/>
      <c r="H8" s="875"/>
      <c r="I8" s="876"/>
      <c r="J8" s="877"/>
      <c r="K8" s="878"/>
      <c r="L8" s="879"/>
      <c r="M8" s="880"/>
      <c r="N8" s="881"/>
      <c r="O8" s="881"/>
      <c r="P8" s="882"/>
      <c r="Q8" s="883"/>
      <c r="R8" s="884"/>
      <c r="S8" s="885"/>
    </row>
    <row r="9" spans="1:19" ht="21.95" customHeight="1" thickBot="1" x14ac:dyDescent="0.3">
      <c r="A9" s="377"/>
      <c r="B9" s="886" t="s">
        <v>27</v>
      </c>
      <c r="C9" s="854">
        <v>4997</v>
      </c>
      <c r="D9" s="855">
        <v>3265</v>
      </c>
      <c r="E9" s="856">
        <v>12243</v>
      </c>
      <c r="F9" s="857">
        <v>27730</v>
      </c>
      <c r="G9" s="858">
        <v>43623</v>
      </c>
      <c r="H9" s="859">
        <v>73510</v>
      </c>
      <c r="I9" s="860"/>
      <c r="J9" s="861">
        <v>59360</v>
      </c>
      <c r="K9" s="862">
        <v>7003</v>
      </c>
      <c r="L9" s="887">
        <f>SUM(J9:K9)</f>
        <v>66363</v>
      </c>
      <c r="M9" s="863"/>
      <c r="N9" s="864"/>
      <c r="O9" s="864"/>
      <c r="P9" s="865"/>
      <c r="Q9" s="866"/>
      <c r="R9" s="867"/>
      <c r="S9" s="868"/>
    </row>
    <row r="10" spans="1:19" ht="15.95" customHeight="1" thickBot="1" x14ac:dyDescent="0.3">
      <c r="A10" s="377"/>
      <c r="B10" s="888"/>
      <c r="C10" s="870"/>
      <c r="D10" s="871"/>
      <c r="E10" s="872"/>
      <c r="F10" s="873"/>
      <c r="G10" s="874"/>
      <c r="H10" s="875"/>
      <c r="I10" s="876"/>
      <c r="J10" s="877"/>
      <c r="K10" s="878"/>
      <c r="L10" s="879"/>
      <c r="M10" s="880"/>
      <c r="N10" s="881"/>
      <c r="O10" s="881"/>
      <c r="P10" s="882"/>
      <c r="Q10" s="883"/>
      <c r="R10" s="884"/>
      <c r="S10" s="885"/>
    </row>
    <row r="11" spans="1:19" ht="21.95" customHeight="1" thickBot="1" x14ac:dyDescent="0.3">
      <c r="A11" s="377"/>
      <c r="B11" s="886" t="s">
        <v>28</v>
      </c>
      <c r="C11" s="854">
        <v>4767</v>
      </c>
      <c r="D11" s="855">
        <v>3249</v>
      </c>
      <c r="E11" s="856">
        <v>12043</v>
      </c>
      <c r="F11" s="857">
        <v>27543</v>
      </c>
      <c r="G11" s="858">
        <v>43310</v>
      </c>
      <c r="H11" s="859">
        <v>73220</v>
      </c>
      <c r="I11" s="860"/>
      <c r="J11" s="861">
        <v>58036</v>
      </c>
      <c r="K11" s="862">
        <v>8128</v>
      </c>
      <c r="L11" s="887">
        <f>SUM(J11:K11)</f>
        <v>66164</v>
      </c>
      <c r="M11" s="889"/>
      <c r="N11" s="864"/>
      <c r="O11" s="864"/>
      <c r="P11" s="865"/>
      <c r="Q11" s="866"/>
      <c r="R11" s="867"/>
      <c r="S11" s="868"/>
    </row>
    <row r="12" spans="1:19" ht="15.95" customHeight="1" thickBot="1" x14ac:dyDescent="0.3">
      <c r="A12" s="377"/>
      <c r="B12" s="888"/>
      <c r="C12" s="870"/>
      <c r="D12" s="871"/>
      <c r="E12" s="872"/>
      <c r="F12" s="873"/>
      <c r="G12" s="874"/>
      <c r="H12" s="875"/>
      <c r="I12" s="876"/>
      <c r="J12" s="877"/>
      <c r="K12" s="878"/>
      <c r="L12" s="879"/>
      <c r="M12" s="880"/>
      <c r="N12" s="881"/>
      <c r="O12" s="881"/>
      <c r="P12" s="882"/>
      <c r="Q12" s="883"/>
      <c r="R12" s="884"/>
      <c r="S12" s="885"/>
    </row>
    <row r="13" spans="1:19" ht="21.95" customHeight="1" thickBot="1" x14ac:dyDescent="0.3">
      <c r="A13" s="377"/>
      <c r="B13" s="886" t="s">
        <v>29</v>
      </c>
      <c r="C13" s="854">
        <v>4754</v>
      </c>
      <c r="D13" s="855">
        <v>3242</v>
      </c>
      <c r="E13" s="856">
        <v>11921</v>
      </c>
      <c r="F13" s="857">
        <v>27424</v>
      </c>
      <c r="G13" s="858">
        <v>43244</v>
      </c>
      <c r="H13" s="859">
        <v>72982</v>
      </c>
      <c r="I13" s="860"/>
      <c r="J13" s="861">
        <v>57899</v>
      </c>
      <c r="K13" s="862">
        <v>9175</v>
      </c>
      <c r="L13" s="887">
        <f>SUM(J13:K13)</f>
        <v>67074</v>
      </c>
      <c r="M13" s="863"/>
      <c r="N13" s="864"/>
      <c r="O13" s="864"/>
      <c r="P13" s="865"/>
      <c r="Q13" s="866"/>
      <c r="R13" s="867"/>
      <c r="S13" s="868"/>
    </row>
    <row r="14" spans="1:19" ht="15.95" customHeight="1" thickBot="1" x14ac:dyDescent="0.3">
      <c r="A14" s="377"/>
      <c r="B14" s="888"/>
      <c r="C14" s="870"/>
      <c r="D14" s="871"/>
      <c r="E14" s="872"/>
      <c r="F14" s="873"/>
      <c r="G14" s="874"/>
      <c r="H14" s="875"/>
      <c r="I14" s="876"/>
      <c r="J14" s="877"/>
      <c r="K14" s="878"/>
      <c r="L14" s="879"/>
      <c r="M14" s="880"/>
      <c r="N14" s="881"/>
      <c r="O14" s="881"/>
      <c r="P14" s="882"/>
      <c r="Q14" s="883"/>
      <c r="R14" s="884"/>
      <c r="S14" s="885"/>
    </row>
    <row r="15" spans="1:19" ht="21.95" customHeight="1" thickBot="1" x14ac:dyDescent="0.3">
      <c r="A15" s="377"/>
      <c r="B15" s="886" t="s">
        <v>30</v>
      </c>
      <c r="C15" s="854">
        <v>4691</v>
      </c>
      <c r="D15" s="855">
        <v>3205</v>
      </c>
      <c r="E15" s="856">
        <v>11919</v>
      </c>
      <c r="F15" s="857">
        <v>27297</v>
      </c>
      <c r="G15" s="858">
        <v>43078</v>
      </c>
      <c r="H15" s="859">
        <v>72025</v>
      </c>
      <c r="I15" s="860"/>
      <c r="J15" s="861">
        <v>58965</v>
      </c>
      <c r="K15" s="862">
        <v>10198</v>
      </c>
      <c r="L15" s="887">
        <f>SUM(J15:K15)</f>
        <v>69163</v>
      </c>
      <c r="M15" s="863"/>
      <c r="N15" s="864"/>
      <c r="O15" s="864"/>
      <c r="P15" s="865"/>
      <c r="Q15" s="866"/>
      <c r="R15" s="867"/>
      <c r="S15" s="868"/>
    </row>
    <row r="16" spans="1:19" ht="15.95" customHeight="1" thickBot="1" x14ac:dyDescent="0.3">
      <c r="A16" s="377"/>
      <c r="B16" s="888"/>
      <c r="C16" s="870"/>
      <c r="D16" s="871"/>
      <c r="E16" s="872"/>
      <c r="F16" s="873"/>
      <c r="G16" s="874"/>
      <c r="H16" s="875"/>
      <c r="I16" s="876"/>
      <c r="J16" s="877"/>
      <c r="K16" s="878"/>
      <c r="L16" s="879"/>
      <c r="M16" s="880"/>
      <c r="N16" s="881"/>
      <c r="O16" s="881"/>
      <c r="P16" s="882"/>
      <c r="Q16" s="883"/>
      <c r="R16" s="884"/>
      <c r="S16" s="885"/>
    </row>
    <row r="17" spans="1:19" ht="21.95" customHeight="1" thickBot="1" x14ac:dyDescent="0.3">
      <c r="A17" s="377"/>
      <c r="B17" s="886" t="s">
        <v>31</v>
      </c>
      <c r="C17" s="854">
        <v>4659</v>
      </c>
      <c r="D17" s="855">
        <v>3148</v>
      </c>
      <c r="E17" s="856">
        <v>11835</v>
      </c>
      <c r="F17" s="857">
        <v>27069</v>
      </c>
      <c r="G17" s="858">
        <v>42765</v>
      </c>
      <c r="H17" s="859">
        <v>71876</v>
      </c>
      <c r="I17" s="860"/>
      <c r="J17" s="861">
        <v>58616</v>
      </c>
      <c r="K17" s="862">
        <v>11464</v>
      </c>
      <c r="L17" s="887">
        <f>SUM(J17:K17)</f>
        <v>70080</v>
      </c>
      <c r="M17" s="863"/>
      <c r="N17" s="864"/>
      <c r="O17" s="864"/>
      <c r="P17" s="865"/>
      <c r="Q17" s="866"/>
      <c r="R17" s="867"/>
      <c r="S17" s="868"/>
    </row>
    <row r="18" spans="1:19" ht="15.95" customHeight="1" thickBot="1" x14ac:dyDescent="0.3">
      <c r="A18" s="377"/>
      <c r="B18" s="888"/>
      <c r="C18" s="870"/>
      <c r="D18" s="871"/>
      <c r="E18" s="872"/>
      <c r="F18" s="873"/>
      <c r="G18" s="874"/>
      <c r="H18" s="875"/>
      <c r="I18" s="876"/>
      <c r="J18" s="877"/>
      <c r="K18" s="878"/>
      <c r="L18" s="879"/>
      <c r="M18" s="880"/>
      <c r="N18" s="881"/>
      <c r="O18" s="881"/>
      <c r="P18" s="882"/>
      <c r="Q18" s="883"/>
      <c r="R18" s="884"/>
      <c r="S18" s="885"/>
    </row>
    <row r="19" spans="1:19" ht="21.95" customHeight="1" thickBot="1" x14ac:dyDescent="0.3">
      <c r="A19" s="377"/>
      <c r="B19" s="886" t="s">
        <v>32</v>
      </c>
      <c r="C19" s="890">
        <v>4629</v>
      </c>
      <c r="D19" s="891">
        <v>3134</v>
      </c>
      <c r="E19" s="892">
        <v>11461</v>
      </c>
      <c r="F19" s="893">
        <v>26937</v>
      </c>
      <c r="G19" s="894">
        <v>42565</v>
      </c>
      <c r="H19" s="895">
        <v>72820</v>
      </c>
      <c r="I19" s="860"/>
      <c r="J19" s="896">
        <v>58789</v>
      </c>
      <c r="K19" s="862">
        <v>13413</v>
      </c>
      <c r="L19" s="887">
        <f>SUM(J19:K19)</f>
        <v>72202</v>
      </c>
      <c r="M19" s="889"/>
      <c r="N19" s="897"/>
      <c r="O19" s="897"/>
      <c r="P19" s="898"/>
      <c r="Q19" s="899"/>
      <c r="R19" s="867"/>
      <c r="S19" s="868"/>
    </row>
    <row r="20" spans="1:19" ht="15.95" customHeight="1" thickBot="1" x14ac:dyDescent="0.3">
      <c r="A20" s="377"/>
      <c r="B20" s="900"/>
      <c r="C20" s="870"/>
      <c r="D20" s="871"/>
      <c r="E20" s="872"/>
      <c r="F20" s="873"/>
      <c r="G20" s="874"/>
      <c r="H20" s="875"/>
      <c r="I20" s="876"/>
      <c r="J20" s="877"/>
      <c r="K20" s="878"/>
      <c r="L20" s="879"/>
      <c r="M20" s="880"/>
      <c r="N20" s="881"/>
      <c r="O20" s="881"/>
      <c r="P20" s="882"/>
      <c r="Q20" s="883"/>
      <c r="R20" s="884"/>
      <c r="S20" s="885"/>
    </row>
    <row r="21" spans="1:19" ht="21.95" customHeight="1" thickBot="1" x14ac:dyDescent="0.3">
      <c r="A21" s="377"/>
      <c r="B21" s="886" t="s">
        <v>33</v>
      </c>
      <c r="C21" s="890">
        <v>4622</v>
      </c>
      <c r="D21" s="891">
        <v>3132</v>
      </c>
      <c r="E21" s="892">
        <v>11454</v>
      </c>
      <c r="F21" s="893">
        <v>26908</v>
      </c>
      <c r="G21" s="894">
        <v>42175</v>
      </c>
      <c r="H21" s="895">
        <v>72778</v>
      </c>
      <c r="I21" s="860"/>
      <c r="J21" s="896">
        <v>58763</v>
      </c>
      <c r="K21" s="862">
        <v>14743</v>
      </c>
      <c r="L21" s="887">
        <f>SUM(J21:K21)</f>
        <v>73506</v>
      </c>
      <c r="M21" s="889"/>
      <c r="N21" s="897"/>
      <c r="O21" s="897"/>
      <c r="P21" s="898"/>
      <c r="Q21" s="899"/>
      <c r="R21" s="867"/>
      <c r="S21" s="868"/>
    </row>
    <row r="22" spans="1:19" ht="15.95" customHeight="1" thickBot="1" x14ac:dyDescent="0.3">
      <c r="A22" s="377"/>
      <c r="B22" s="888"/>
      <c r="C22" s="870"/>
      <c r="D22" s="871"/>
      <c r="E22" s="872"/>
      <c r="F22" s="873"/>
      <c r="G22" s="874"/>
      <c r="H22" s="875"/>
      <c r="I22" s="876"/>
      <c r="J22" s="877"/>
      <c r="K22" s="878"/>
      <c r="L22" s="879"/>
      <c r="M22" s="880"/>
      <c r="N22" s="881"/>
      <c r="O22" s="881"/>
      <c r="P22" s="882"/>
      <c r="Q22" s="883"/>
      <c r="R22" s="884"/>
      <c r="S22" s="885"/>
    </row>
    <row r="23" spans="1:19" ht="21.95" customHeight="1" thickBot="1" x14ac:dyDescent="0.3">
      <c r="A23" s="377"/>
      <c r="B23" s="886" t="s">
        <v>34</v>
      </c>
      <c r="C23" s="854">
        <v>4618</v>
      </c>
      <c r="D23" s="855">
        <v>3063</v>
      </c>
      <c r="E23" s="856">
        <v>11251</v>
      </c>
      <c r="F23" s="857">
        <v>26594</v>
      </c>
      <c r="G23" s="858">
        <v>42328</v>
      </c>
      <c r="H23" s="859">
        <v>71861</v>
      </c>
      <c r="I23" s="860"/>
      <c r="J23" s="861">
        <v>58957</v>
      </c>
      <c r="K23" s="862">
        <v>15045</v>
      </c>
      <c r="L23" s="887">
        <f>SUM(J23:K23)</f>
        <v>74002</v>
      </c>
      <c r="M23" s="863"/>
      <c r="N23" s="864"/>
      <c r="O23" s="864"/>
      <c r="P23" s="865"/>
      <c r="Q23" s="866"/>
      <c r="R23" s="867"/>
      <c r="S23" s="868"/>
    </row>
    <row r="24" spans="1:19" ht="15.95" customHeight="1" thickBot="1" x14ac:dyDescent="0.3">
      <c r="A24" s="377"/>
      <c r="B24" s="888"/>
      <c r="C24" s="870"/>
      <c r="D24" s="871"/>
      <c r="E24" s="872"/>
      <c r="F24" s="873"/>
      <c r="G24" s="874"/>
      <c r="H24" s="875"/>
      <c r="I24" s="876"/>
      <c r="J24" s="877"/>
      <c r="K24" s="878"/>
      <c r="L24" s="879"/>
      <c r="M24" s="880"/>
      <c r="N24" s="881"/>
      <c r="O24" s="881"/>
      <c r="P24" s="882"/>
      <c r="Q24" s="883"/>
      <c r="R24" s="884"/>
      <c r="S24" s="885"/>
    </row>
    <row r="25" spans="1:19" ht="21.95" customHeight="1" thickBot="1" x14ac:dyDescent="0.3">
      <c r="A25" s="377"/>
      <c r="B25" s="886" t="s">
        <v>35</v>
      </c>
      <c r="C25" s="854">
        <v>4609</v>
      </c>
      <c r="D25" s="855">
        <v>3085</v>
      </c>
      <c r="E25" s="856">
        <v>11367</v>
      </c>
      <c r="F25" s="857">
        <v>26617</v>
      </c>
      <c r="G25" s="858">
        <v>42055</v>
      </c>
      <c r="H25" s="859">
        <v>71640</v>
      </c>
      <c r="I25" s="860"/>
      <c r="J25" s="861">
        <v>58929</v>
      </c>
      <c r="K25" s="901">
        <v>16804</v>
      </c>
      <c r="L25" s="887">
        <f>SUM(J25:K25)</f>
        <v>75733</v>
      </c>
      <c r="M25" s="863"/>
      <c r="N25" s="864"/>
      <c r="O25" s="864"/>
      <c r="P25" s="865"/>
      <c r="Q25" s="866"/>
      <c r="R25" s="867"/>
      <c r="S25" s="868"/>
    </row>
    <row r="26" spans="1:19" ht="15.95" customHeight="1" thickBot="1" x14ac:dyDescent="0.3">
      <c r="A26" s="377"/>
      <c r="B26" s="888"/>
      <c r="C26" s="870"/>
      <c r="D26" s="871"/>
      <c r="E26" s="872"/>
      <c r="F26" s="873"/>
      <c r="G26" s="874"/>
      <c r="H26" s="875"/>
      <c r="I26" s="876"/>
      <c r="J26" s="877"/>
      <c r="K26" s="878"/>
      <c r="L26" s="879"/>
      <c r="M26" s="880"/>
      <c r="N26" s="881"/>
      <c r="O26" s="881"/>
      <c r="P26" s="882"/>
      <c r="Q26" s="883"/>
      <c r="R26" s="884"/>
      <c r="S26" s="885"/>
    </row>
    <row r="27" spans="1:19" ht="21.95" customHeight="1" thickBot="1" x14ac:dyDescent="0.3">
      <c r="A27" s="377"/>
      <c r="B27" s="886" t="s">
        <v>36</v>
      </c>
      <c r="C27" s="854">
        <v>4160</v>
      </c>
      <c r="D27" s="855">
        <v>2994</v>
      </c>
      <c r="E27" s="856">
        <v>10903</v>
      </c>
      <c r="F27" s="857">
        <v>26209</v>
      </c>
      <c r="G27" s="858">
        <v>41714</v>
      </c>
      <c r="H27" s="859">
        <v>71291</v>
      </c>
      <c r="I27" s="860"/>
      <c r="J27" s="861">
        <v>55873</v>
      </c>
      <c r="K27" s="901">
        <v>18135</v>
      </c>
      <c r="L27" s="887">
        <f>SUM(J27:K27)</f>
        <v>74008</v>
      </c>
      <c r="M27" s="863"/>
      <c r="N27" s="864"/>
      <c r="O27" s="864"/>
      <c r="P27" s="865"/>
      <c r="Q27" s="866"/>
      <c r="R27" s="867"/>
      <c r="S27" s="868"/>
    </row>
    <row r="28" spans="1:19" ht="15.95" customHeight="1" thickBot="1" x14ac:dyDescent="0.3">
      <c r="A28" s="377"/>
      <c r="B28" s="888"/>
      <c r="C28" s="870"/>
      <c r="D28" s="871"/>
      <c r="E28" s="872"/>
      <c r="F28" s="873"/>
      <c r="G28" s="874"/>
      <c r="H28" s="875"/>
      <c r="I28" s="876"/>
      <c r="J28" s="877"/>
      <c r="K28" s="878"/>
      <c r="L28" s="879"/>
      <c r="M28" s="880"/>
      <c r="N28" s="881"/>
      <c r="O28" s="881"/>
      <c r="P28" s="882"/>
      <c r="Q28" s="883"/>
      <c r="R28" s="884"/>
      <c r="S28" s="885"/>
    </row>
    <row r="29" spans="1:19" ht="21.95" customHeight="1" thickBot="1" x14ac:dyDescent="0.3">
      <c r="A29" s="377"/>
      <c r="B29" s="886" t="s">
        <v>37</v>
      </c>
      <c r="C29" s="854">
        <v>4145</v>
      </c>
      <c r="D29" s="855">
        <v>2966</v>
      </c>
      <c r="E29" s="856">
        <v>10790</v>
      </c>
      <c r="F29" s="857">
        <v>26072</v>
      </c>
      <c r="G29" s="858">
        <v>41419</v>
      </c>
      <c r="H29" s="859">
        <v>71125</v>
      </c>
      <c r="I29" s="860"/>
      <c r="J29" s="861">
        <v>55293</v>
      </c>
      <c r="K29" s="901">
        <v>19217</v>
      </c>
      <c r="L29" s="887">
        <f>SUM(J29:K29)</f>
        <v>74510</v>
      </c>
      <c r="M29" s="863"/>
      <c r="N29" s="864"/>
      <c r="O29" s="864"/>
      <c r="P29" s="865"/>
      <c r="Q29" s="866"/>
      <c r="R29" s="867"/>
      <c r="S29" s="868"/>
    </row>
    <row r="30" spans="1:19" ht="15.95" customHeight="1" thickBot="1" x14ac:dyDescent="0.3">
      <c r="A30" s="377"/>
      <c r="B30" s="902"/>
      <c r="C30" s="903"/>
      <c r="D30" s="904"/>
      <c r="E30" s="905"/>
      <c r="F30" s="906"/>
      <c r="G30" s="907"/>
      <c r="H30" s="875"/>
      <c r="I30" s="876"/>
      <c r="J30" s="908"/>
      <c r="K30" s="909"/>
      <c r="L30" s="910"/>
      <c r="M30" s="911"/>
      <c r="N30" s="912"/>
      <c r="O30" s="912"/>
      <c r="P30" s="913"/>
      <c r="Q30" s="914"/>
      <c r="R30" s="915"/>
      <c r="S30" s="885"/>
    </row>
    <row r="31" spans="1:19" ht="6" customHeight="1" thickBot="1" x14ac:dyDescent="0.25">
      <c r="A31" s="377"/>
      <c r="B31" s="916"/>
      <c r="C31" s="106"/>
      <c r="D31" s="106"/>
      <c r="E31" s="106"/>
      <c r="F31" s="106"/>
      <c r="G31" s="106"/>
      <c r="H31" s="108"/>
      <c r="I31" s="917"/>
      <c r="J31" s="106"/>
      <c r="K31" s="108"/>
      <c r="L31" s="918"/>
      <c r="M31" s="107"/>
      <c r="N31" s="106"/>
      <c r="O31" s="106"/>
      <c r="P31" s="106"/>
      <c r="Q31" s="106"/>
      <c r="R31" s="106"/>
      <c r="S31" s="919"/>
    </row>
    <row r="32" spans="1:19" ht="3" hidden="1" customHeight="1" thickBot="1" x14ac:dyDescent="0.25">
      <c r="A32" s="377"/>
      <c r="B32" s="49"/>
      <c r="C32" s="50"/>
      <c r="D32" s="50"/>
      <c r="E32" s="50"/>
      <c r="F32" s="50"/>
      <c r="G32" s="49"/>
      <c r="H32" s="920"/>
      <c r="I32" s="921"/>
      <c r="J32" s="50"/>
      <c r="K32" s="49"/>
      <c r="L32" s="50"/>
      <c r="M32" s="922"/>
      <c r="N32" s="50"/>
      <c r="O32" s="50"/>
      <c r="P32" s="50"/>
      <c r="Q32" s="50"/>
      <c r="R32" s="50"/>
      <c r="S32" s="835">
        <f>SUM($S7:$S29)</f>
        <v>0</v>
      </c>
    </row>
    <row r="33" spans="1:19" ht="18.75" thickBot="1" x14ac:dyDescent="0.3">
      <c r="A33" s="377"/>
      <c r="B33" s="800"/>
      <c r="C33" s="805" t="s">
        <v>122</v>
      </c>
      <c r="D33" s="806" t="s">
        <v>122</v>
      </c>
      <c r="E33" s="807" t="s">
        <v>122</v>
      </c>
      <c r="F33" s="808" t="s">
        <v>122</v>
      </c>
      <c r="G33" s="809" t="s">
        <v>122</v>
      </c>
      <c r="H33" s="859" t="s">
        <v>122</v>
      </c>
      <c r="I33" s="860"/>
      <c r="J33" s="812" t="s">
        <v>122</v>
      </c>
      <c r="K33" s="813" t="s">
        <v>123</v>
      </c>
      <c r="L33" s="814" t="s">
        <v>123</v>
      </c>
      <c r="M33" s="15"/>
      <c r="N33" s="16"/>
      <c r="O33" s="16"/>
      <c r="P33" s="15"/>
      <c r="Q33" s="16"/>
      <c r="R33" s="834"/>
      <c r="S33" s="835"/>
    </row>
    <row r="34" spans="1:19" ht="18.75" customHeight="1" thickBot="1" x14ac:dyDescent="0.35">
      <c r="A34" s="796"/>
      <c r="B34" s="923" t="s">
        <v>105</v>
      </c>
      <c r="C34" s="820">
        <v>0</v>
      </c>
      <c r="D34" s="821">
        <v>1</v>
      </c>
      <c r="E34" s="822">
        <v>2</v>
      </c>
      <c r="F34" s="823">
        <v>3</v>
      </c>
      <c r="G34" s="824">
        <v>4</v>
      </c>
      <c r="H34" s="924">
        <v>5</v>
      </c>
      <c r="I34" s="925"/>
      <c r="J34" s="827">
        <v>6</v>
      </c>
      <c r="K34" s="828" t="s">
        <v>124</v>
      </c>
      <c r="L34" s="829" t="s">
        <v>125</v>
      </c>
      <c r="M34" s="830"/>
      <c r="N34" s="831"/>
      <c r="O34" s="831"/>
      <c r="P34" s="832"/>
      <c r="Q34" s="833"/>
      <c r="R34" s="375"/>
      <c r="S34" s="926"/>
    </row>
    <row r="35" spans="1:19" ht="3.75" customHeight="1" thickBot="1" x14ac:dyDescent="0.25">
      <c r="A35" s="927"/>
      <c r="B35" s="928"/>
      <c r="C35" s="929"/>
      <c r="D35" s="930"/>
      <c r="E35" s="931"/>
      <c r="F35" s="932"/>
      <c r="G35" s="933"/>
      <c r="H35" s="934"/>
      <c r="I35" s="934"/>
      <c r="J35" s="935"/>
      <c r="K35" s="936"/>
      <c r="L35" s="937"/>
      <c r="M35" s="928"/>
      <c r="N35" s="938"/>
      <c r="O35" s="938"/>
      <c r="P35" s="939"/>
      <c r="Q35" s="940"/>
      <c r="R35" s="941"/>
      <c r="S35" s="942"/>
    </row>
    <row r="38" spans="1:19" x14ac:dyDescent="0.2">
      <c r="B38" s="943"/>
      <c r="C38" s="944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42"/>
  <sheetViews>
    <sheetView zoomScale="85" zoomScaleNormal="85" workbookViewId="0">
      <selection activeCell="L29" sqref="L29"/>
    </sheetView>
  </sheetViews>
  <sheetFormatPr baseColWidth="10" defaultRowHeight="12.75" x14ac:dyDescent="0.2"/>
  <cols>
    <col min="1" max="1" width="1.28515625" customWidth="1"/>
    <col min="2" max="2" width="14.140625" customWidth="1"/>
    <col min="3" max="9" width="10.7109375" customWidth="1"/>
    <col min="10" max="10" width="10.85546875" customWidth="1"/>
    <col min="11" max="14" width="10.7109375" customWidth="1"/>
    <col min="15" max="15" width="15.85546875" customWidth="1"/>
    <col min="16" max="16" width="12.5703125" hidden="1" customWidth="1"/>
    <col min="17" max="17" width="0.28515625" hidden="1" customWidth="1"/>
    <col min="18" max="18" width="0.140625" hidden="1" customWidth="1"/>
    <col min="19" max="19" width="8.5703125" hidden="1" customWidth="1"/>
    <col min="20" max="20" width="0.28515625" hidden="1" customWidth="1"/>
    <col min="21" max="21" width="8" hidden="1" customWidth="1"/>
    <col min="22" max="22" width="7.7109375" hidden="1" customWidth="1"/>
    <col min="23" max="23" width="1" customWidth="1"/>
  </cols>
  <sheetData>
    <row r="1" spans="1:23" ht="25.5" customHeight="1" thickBot="1" x14ac:dyDescent="0.4">
      <c r="A1" s="793"/>
      <c r="B1" s="1205" t="s">
        <v>442</v>
      </c>
      <c r="C1" s="1206"/>
      <c r="D1" s="1206"/>
      <c r="E1" s="1206"/>
      <c r="F1" s="1206"/>
      <c r="G1" s="1206"/>
      <c r="H1" s="1206"/>
      <c r="I1" s="1206"/>
      <c r="J1" s="1206"/>
      <c r="K1" s="1206"/>
      <c r="L1" s="1206"/>
      <c r="M1" s="1206"/>
      <c r="N1" s="1206"/>
      <c r="O1" s="1206"/>
      <c r="P1" s="1206"/>
      <c r="Q1" s="795"/>
      <c r="R1" s="795"/>
      <c r="S1" s="1207"/>
      <c r="T1" s="1208"/>
      <c r="V1" s="1209"/>
      <c r="W1" s="942"/>
    </row>
    <row r="2" spans="1:23" ht="15" customHeight="1" thickBot="1" x14ac:dyDescent="0.25">
      <c r="A2" s="796"/>
      <c r="B2" s="797" t="s">
        <v>419</v>
      </c>
      <c r="C2" s="798"/>
      <c r="D2" s="798"/>
      <c r="E2" s="798"/>
      <c r="F2" s="798"/>
      <c r="G2" s="798"/>
      <c r="H2" s="798"/>
      <c r="I2" s="798"/>
      <c r="J2" s="798"/>
      <c r="K2" s="1210" t="s">
        <v>420</v>
      </c>
      <c r="L2" s="798"/>
      <c r="M2" s="798"/>
      <c r="N2" s="798"/>
      <c r="O2" s="798"/>
      <c r="P2" s="799"/>
      <c r="Q2" s="798"/>
      <c r="R2" s="13"/>
      <c r="S2" s="13"/>
      <c r="T2" s="1211"/>
      <c r="V2" s="1212"/>
      <c r="W2" s="942"/>
    </row>
    <row r="3" spans="1:23" ht="13.5" thickBot="1" x14ac:dyDescent="0.25">
      <c r="A3" s="796"/>
      <c r="B3" s="800" t="s">
        <v>421</v>
      </c>
      <c r="C3" s="134"/>
      <c r="D3" s="134"/>
      <c r="E3" s="134"/>
      <c r="F3" s="134"/>
      <c r="G3" s="134"/>
      <c r="H3" s="134"/>
      <c r="I3" s="801" t="s">
        <v>121</v>
      </c>
      <c r="J3" s="802">
        <v>43101</v>
      </c>
      <c r="K3" s="1213"/>
      <c r="L3" s="134"/>
      <c r="M3" s="134"/>
      <c r="N3" s="134"/>
      <c r="O3" s="134"/>
      <c r="P3" s="135"/>
      <c r="Q3" s="1214"/>
      <c r="R3" s="803"/>
      <c r="S3" s="803"/>
      <c r="T3" s="1215"/>
      <c r="V3" s="1212"/>
      <c r="W3" s="942"/>
    </row>
    <row r="4" spans="1:23" ht="18.75" thickBot="1" x14ac:dyDescent="0.3">
      <c r="A4" s="377"/>
      <c r="B4" s="804"/>
      <c r="C4" s="805" t="s">
        <v>122</v>
      </c>
      <c r="D4" s="806" t="s">
        <v>122</v>
      </c>
      <c r="E4" s="807" t="s">
        <v>122</v>
      </c>
      <c r="F4" s="808" t="s">
        <v>122</v>
      </c>
      <c r="G4" s="1216" t="s">
        <v>122</v>
      </c>
      <c r="H4" s="1217" t="s">
        <v>122</v>
      </c>
      <c r="I4" s="1218" t="s">
        <v>122</v>
      </c>
      <c r="J4" s="1219" t="s">
        <v>123</v>
      </c>
      <c r="K4" s="1220"/>
      <c r="L4" s="1221"/>
      <c r="M4" s="815"/>
      <c r="N4" s="816"/>
      <c r="O4" s="1222" t="s">
        <v>78</v>
      </c>
      <c r="P4" s="816"/>
      <c r="Q4" s="13"/>
      <c r="R4" s="817"/>
      <c r="S4" s="1223"/>
      <c r="T4" s="1224"/>
      <c r="U4" s="818"/>
      <c r="V4" s="1225"/>
      <c r="W4" s="942"/>
    </row>
    <row r="5" spans="1:23" ht="21" thickBot="1" x14ac:dyDescent="0.35">
      <c r="A5" s="377"/>
      <c r="B5" s="1226" t="s">
        <v>15</v>
      </c>
      <c r="C5" s="820">
        <v>0</v>
      </c>
      <c r="D5" s="821">
        <v>1</v>
      </c>
      <c r="E5" s="822">
        <v>2</v>
      </c>
      <c r="F5" s="823">
        <v>3</v>
      </c>
      <c r="G5" s="1227">
        <v>4</v>
      </c>
      <c r="H5" s="1228" t="s">
        <v>422</v>
      </c>
      <c r="I5" s="1229">
        <v>6</v>
      </c>
      <c r="J5" s="1230" t="s">
        <v>124</v>
      </c>
      <c r="K5" s="1231"/>
      <c r="L5" s="1232"/>
      <c r="M5" s="830"/>
      <c r="N5" s="831"/>
      <c r="O5" s="1233" t="s">
        <v>423</v>
      </c>
      <c r="P5" s="833"/>
      <c r="Q5" s="1234"/>
      <c r="R5" s="834"/>
      <c r="S5" s="1235"/>
      <c r="T5" s="1236"/>
      <c r="U5" s="835"/>
      <c r="V5" s="1237"/>
      <c r="W5" s="1238"/>
    </row>
    <row r="6" spans="1:23" ht="8.25" customHeight="1" thickBot="1" x14ac:dyDescent="0.25">
      <c r="A6" s="377"/>
      <c r="B6" s="1239"/>
      <c r="C6" s="837"/>
      <c r="D6" s="838"/>
      <c r="E6" s="839"/>
      <c r="F6" s="840"/>
      <c r="G6" s="841"/>
      <c r="H6" s="842"/>
      <c r="I6" s="1240"/>
      <c r="J6" s="845"/>
      <c r="K6" s="845"/>
      <c r="L6" s="846"/>
      <c r="M6" s="847"/>
      <c r="N6" s="848"/>
      <c r="O6" s="849"/>
      <c r="P6" s="850"/>
      <c r="Q6" s="1241"/>
      <c r="R6" s="851"/>
      <c r="S6" s="1242"/>
      <c r="T6" s="49"/>
      <c r="U6" s="852"/>
      <c r="V6" s="1243"/>
      <c r="W6" s="1244"/>
    </row>
    <row r="7" spans="1:23" ht="27" customHeight="1" thickBot="1" x14ac:dyDescent="0.35">
      <c r="A7" s="377"/>
      <c r="B7" s="1245" t="s">
        <v>26</v>
      </c>
      <c r="C7" s="1246">
        <v>899</v>
      </c>
      <c r="D7" s="1247">
        <v>297</v>
      </c>
      <c r="E7" s="1248">
        <v>1918</v>
      </c>
      <c r="F7" s="1249">
        <v>16777</v>
      </c>
      <c r="G7" s="1250">
        <v>11170</v>
      </c>
      <c r="H7" s="825">
        <v>50462</v>
      </c>
      <c r="I7" s="1251">
        <v>35197</v>
      </c>
      <c r="J7" s="1252">
        <v>3457</v>
      </c>
      <c r="K7" s="1253"/>
      <c r="L7" s="1253"/>
      <c r="M7" s="1254"/>
      <c r="N7" s="1255"/>
      <c r="O7" s="1256">
        <f>SUM(C7:N7)</f>
        <v>120177</v>
      </c>
      <c r="P7" s="1250"/>
      <c r="Q7" s="1257"/>
      <c r="R7" s="867"/>
      <c r="S7" s="1258"/>
      <c r="T7" s="1259"/>
      <c r="U7" s="868"/>
      <c r="V7" s="1260"/>
      <c r="W7" s="1261"/>
    </row>
    <row r="8" spans="1:23" ht="9" customHeight="1" thickBot="1" x14ac:dyDescent="0.35">
      <c r="A8" s="377"/>
      <c r="B8" s="869"/>
      <c r="C8" s="1262"/>
      <c r="D8" s="1263"/>
      <c r="E8" s="1264"/>
      <c r="F8" s="1265"/>
      <c r="G8" s="1266"/>
      <c r="H8" s="1267"/>
      <c r="I8" s="1268"/>
      <c r="J8" s="1269"/>
      <c r="K8" s="1270"/>
      <c r="L8" s="1270"/>
      <c r="M8" s="1271"/>
      <c r="N8" s="1272"/>
      <c r="O8" s="1273"/>
      <c r="P8" s="1274"/>
      <c r="Q8" s="1275"/>
      <c r="R8" s="884"/>
      <c r="S8" s="1276"/>
      <c r="T8" s="1277"/>
      <c r="U8" s="885"/>
      <c r="V8" s="1278"/>
      <c r="W8" s="1279"/>
    </row>
    <row r="9" spans="1:23" ht="24.95" customHeight="1" thickBot="1" x14ac:dyDescent="0.35">
      <c r="A9" s="377"/>
      <c r="B9" s="1280" t="s">
        <v>27</v>
      </c>
      <c r="C9" s="1246">
        <v>897</v>
      </c>
      <c r="D9" s="1247">
        <v>289</v>
      </c>
      <c r="E9" s="1248">
        <v>1884</v>
      </c>
      <c r="F9" s="1249">
        <v>16615</v>
      </c>
      <c r="G9" s="1250">
        <v>11394</v>
      </c>
      <c r="H9" s="825">
        <v>50216</v>
      </c>
      <c r="I9" s="1251">
        <v>34942</v>
      </c>
      <c r="J9" s="1252">
        <v>3935</v>
      </c>
      <c r="K9" s="1281"/>
      <c r="L9" s="1281"/>
      <c r="M9" s="1254"/>
      <c r="N9" s="1255"/>
      <c r="O9" s="1256">
        <f>SUM(C9:N9)</f>
        <v>120172</v>
      </c>
      <c r="P9" s="1250"/>
      <c r="Q9" s="1257"/>
      <c r="R9" s="867"/>
      <c r="S9" s="1258"/>
      <c r="T9" s="1259"/>
      <c r="U9" s="868"/>
      <c r="V9" s="1260"/>
      <c r="W9" s="1261"/>
    </row>
    <row r="10" spans="1:23" ht="9" customHeight="1" thickBot="1" x14ac:dyDescent="0.35">
      <c r="A10" s="377"/>
      <c r="B10" s="888"/>
      <c r="C10" s="1262"/>
      <c r="D10" s="1263"/>
      <c r="E10" s="1264"/>
      <c r="F10" s="1265"/>
      <c r="G10" s="1266"/>
      <c r="H10" s="1267"/>
      <c r="I10" s="1268"/>
      <c r="J10" s="1269"/>
      <c r="K10" s="1270"/>
      <c r="L10" s="1270"/>
      <c r="M10" s="1271"/>
      <c r="N10" s="1272"/>
      <c r="O10" s="1273"/>
      <c r="P10" s="1274"/>
      <c r="Q10" s="1275"/>
      <c r="R10" s="884"/>
      <c r="S10" s="1276"/>
      <c r="T10" s="1277"/>
      <c r="U10" s="885"/>
      <c r="V10" s="1278"/>
      <c r="W10" s="1279"/>
    </row>
    <row r="11" spans="1:23" ht="24.95" customHeight="1" thickBot="1" x14ac:dyDescent="0.35">
      <c r="A11" s="377"/>
      <c r="B11" s="1280" t="s">
        <v>28</v>
      </c>
      <c r="C11" s="1246">
        <v>891</v>
      </c>
      <c r="D11" s="1247">
        <v>286</v>
      </c>
      <c r="E11" s="1248">
        <v>1827</v>
      </c>
      <c r="F11" s="1249">
        <v>16399</v>
      </c>
      <c r="G11" s="1250">
        <v>11075</v>
      </c>
      <c r="H11" s="825">
        <v>50181</v>
      </c>
      <c r="I11" s="1251">
        <v>34544</v>
      </c>
      <c r="J11" s="1252">
        <v>4467</v>
      </c>
      <c r="K11" s="1281"/>
      <c r="L11" s="1281"/>
      <c r="M11" s="1282"/>
      <c r="N11" s="1255"/>
      <c r="O11" s="1256">
        <f>SUM(C11:N11)</f>
        <v>119670</v>
      </c>
      <c r="P11" s="1250"/>
      <c r="Q11" s="1257"/>
      <c r="R11" s="867"/>
      <c r="S11" s="1258"/>
      <c r="T11" s="1259"/>
      <c r="U11" s="868"/>
      <c r="V11" s="1260"/>
      <c r="W11" s="1261"/>
    </row>
    <row r="12" spans="1:23" ht="9" customHeight="1" thickBot="1" x14ac:dyDescent="0.35">
      <c r="A12" s="377"/>
      <c r="B12" s="888"/>
      <c r="C12" s="1262"/>
      <c r="D12" s="1263"/>
      <c r="E12" s="1264"/>
      <c r="F12" s="1265"/>
      <c r="G12" s="1266"/>
      <c r="H12" s="1267"/>
      <c r="I12" s="1268"/>
      <c r="J12" s="1269"/>
      <c r="K12" s="1270"/>
      <c r="L12" s="1270"/>
      <c r="M12" s="1271"/>
      <c r="N12" s="1272"/>
      <c r="O12" s="1273"/>
      <c r="P12" s="1274"/>
      <c r="Q12" s="1275"/>
      <c r="R12" s="884"/>
      <c r="S12" s="1276"/>
      <c r="T12" s="1277"/>
      <c r="U12" s="885"/>
      <c r="V12" s="1278"/>
      <c r="W12" s="1279"/>
    </row>
    <row r="13" spans="1:23" ht="24.95" customHeight="1" thickBot="1" x14ac:dyDescent="0.35">
      <c r="A13" s="377"/>
      <c r="B13" s="1280" t="s">
        <v>29</v>
      </c>
      <c r="C13" s="1246">
        <v>897</v>
      </c>
      <c r="D13" s="1247">
        <v>289</v>
      </c>
      <c r="E13" s="1248">
        <v>1789</v>
      </c>
      <c r="F13" s="1249">
        <v>16378</v>
      </c>
      <c r="G13" s="1250">
        <v>11095</v>
      </c>
      <c r="H13" s="825">
        <v>50108</v>
      </c>
      <c r="I13" s="1251">
        <v>34284</v>
      </c>
      <c r="J13" s="1252">
        <v>5012</v>
      </c>
      <c r="K13" s="1281"/>
      <c r="L13" s="1281"/>
      <c r="M13" s="1254"/>
      <c r="N13" s="1255"/>
      <c r="O13" s="1256">
        <f>SUM(C13:N13)</f>
        <v>119852</v>
      </c>
      <c r="P13" s="1250"/>
      <c r="Q13" s="1257"/>
      <c r="R13" s="867"/>
      <c r="S13" s="1258"/>
      <c r="T13" s="1259"/>
      <c r="U13" s="868"/>
      <c r="V13" s="1260"/>
      <c r="W13" s="1261"/>
    </row>
    <row r="14" spans="1:23" ht="9" customHeight="1" thickBot="1" x14ac:dyDescent="0.35">
      <c r="A14" s="377"/>
      <c r="B14" s="888"/>
      <c r="C14" s="1262"/>
      <c r="D14" s="1263"/>
      <c r="E14" s="1264"/>
      <c r="F14" s="1265"/>
      <c r="G14" s="1266"/>
      <c r="H14" s="1267"/>
      <c r="I14" s="1268"/>
      <c r="J14" s="1269"/>
      <c r="K14" s="1270"/>
      <c r="L14" s="1270"/>
      <c r="M14" s="1271"/>
      <c r="N14" s="1272"/>
      <c r="O14" s="1273"/>
      <c r="P14" s="1274"/>
      <c r="Q14" s="1275"/>
      <c r="R14" s="884"/>
      <c r="S14" s="1276"/>
      <c r="T14" s="1277"/>
      <c r="U14" s="885"/>
      <c r="V14" s="1278"/>
      <c r="W14" s="1279"/>
    </row>
    <row r="15" spans="1:23" ht="24.95" customHeight="1" thickBot="1" x14ac:dyDescent="0.35">
      <c r="A15" s="377"/>
      <c r="B15" s="1280" t="s">
        <v>30</v>
      </c>
      <c r="C15" s="1246">
        <v>903</v>
      </c>
      <c r="D15" s="1247">
        <v>283</v>
      </c>
      <c r="E15" s="1248">
        <v>1744</v>
      </c>
      <c r="F15" s="1249">
        <v>16027</v>
      </c>
      <c r="G15" s="1250">
        <v>10830</v>
      </c>
      <c r="H15" s="825">
        <v>50088</v>
      </c>
      <c r="I15" s="1251">
        <v>34053</v>
      </c>
      <c r="J15" s="1252">
        <v>5551</v>
      </c>
      <c r="K15" s="1281"/>
      <c r="L15" s="1281"/>
      <c r="M15" s="1254"/>
      <c r="N15" s="1255"/>
      <c r="O15" s="1256">
        <f>SUM(C15:N15)</f>
        <v>119479</v>
      </c>
      <c r="P15" s="1250"/>
      <c r="Q15" s="1257"/>
      <c r="R15" s="867"/>
      <c r="S15" s="1258"/>
      <c r="T15" s="1259"/>
      <c r="U15" s="868"/>
      <c r="V15" s="1260"/>
      <c r="W15" s="1261"/>
    </row>
    <row r="16" spans="1:23" ht="9" customHeight="1" thickBot="1" x14ac:dyDescent="0.35">
      <c r="A16" s="377"/>
      <c r="B16" s="888"/>
      <c r="C16" s="1262"/>
      <c r="D16" s="1263"/>
      <c r="E16" s="1264"/>
      <c r="F16" s="1265"/>
      <c r="G16" s="1266"/>
      <c r="H16" s="1267"/>
      <c r="I16" s="1268"/>
      <c r="J16" s="1269"/>
      <c r="K16" s="1270"/>
      <c r="L16" s="1270"/>
      <c r="M16" s="1271"/>
      <c r="N16" s="1272"/>
      <c r="O16" s="1273"/>
      <c r="P16" s="1274"/>
      <c r="Q16" s="1275"/>
      <c r="R16" s="884"/>
      <c r="S16" s="1276"/>
      <c r="T16" s="1277"/>
      <c r="U16" s="885"/>
      <c r="V16" s="1278"/>
      <c r="W16" s="1279"/>
    </row>
    <row r="17" spans="1:23" ht="24.95" customHeight="1" thickBot="1" x14ac:dyDescent="0.35">
      <c r="A17" s="377"/>
      <c r="B17" s="1280" t="s">
        <v>31</v>
      </c>
      <c r="C17" s="1246">
        <v>907</v>
      </c>
      <c r="D17" s="1247">
        <v>282</v>
      </c>
      <c r="E17" s="1248">
        <v>1728</v>
      </c>
      <c r="F17" s="1249">
        <v>16014</v>
      </c>
      <c r="G17" s="1250">
        <v>10799</v>
      </c>
      <c r="H17" s="825">
        <v>50003</v>
      </c>
      <c r="I17" s="1251">
        <v>33725</v>
      </c>
      <c r="J17" s="1252">
        <v>6096</v>
      </c>
      <c r="K17" s="1281"/>
      <c r="L17" s="1281"/>
      <c r="M17" s="1254"/>
      <c r="N17" s="1255"/>
      <c r="O17" s="1256">
        <f>SUM(C17:N17)</f>
        <v>119554</v>
      </c>
      <c r="P17" s="1250"/>
      <c r="Q17" s="1257"/>
      <c r="R17" s="867"/>
      <c r="S17" s="1258"/>
      <c r="T17" s="1259"/>
      <c r="U17" s="868"/>
      <c r="V17" s="1260"/>
      <c r="W17" s="1261"/>
    </row>
    <row r="18" spans="1:23" ht="9" customHeight="1" thickBot="1" x14ac:dyDescent="0.35">
      <c r="A18" s="377"/>
      <c r="B18" s="888"/>
      <c r="C18" s="1262"/>
      <c r="D18" s="1263"/>
      <c r="E18" s="1264"/>
      <c r="F18" s="1265"/>
      <c r="G18" s="1266"/>
      <c r="H18" s="1267"/>
      <c r="I18" s="1268"/>
      <c r="J18" s="1269"/>
      <c r="K18" s="1270"/>
      <c r="L18" s="1270"/>
      <c r="M18" s="1271"/>
      <c r="N18" s="1272"/>
      <c r="O18" s="1273"/>
      <c r="P18" s="1274"/>
      <c r="Q18" s="1275"/>
      <c r="R18" s="884"/>
      <c r="S18" s="1276"/>
      <c r="T18" s="1277"/>
      <c r="U18" s="885"/>
      <c r="V18" s="1278"/>
      <c r="W18" s="1279"/>
    </row>
    <row r="19" spans="1:23" ht="24.95" customHeight="1" thickBot="1" x14ac:dyDescent="0.35">
      <c r="A19" s="377"/>
      <c r="B19" s="1280" t="s">
        <v>32</v>
      </c>
      <c r="C19" s="1283">
        <v>901</v>
      </c>
      <c r="D19" s="1284">
        <v>284</v>
      </c>
      <c r="E19" s="1281">
        <v>1721</v>
      </c>
      <c r="F19" s="1285">
        <v>16084</v>
      </c>
      <c r="G19" s="1286">
        <v>10793</v>
      </c>
      <c r="H19" s="1287">
        <v>49985</v>
      </c>
      <c r="I19" s="1288">
        <v>33469</v>
      </c>
      <c r="J19" s="1252">
        <v>6803</v>
      </c>
      <c r="K19" s="1281"/>
      <c r="L19" s="1281"/>
      <c r="M19" s="1282"/>
      <c r="N19" s="1289"/>
      <c r="O19" s="1256">
        <f>SUM(C19:N19)</f>
        <v>120040</v>
      </c>
      <c r="P19" s="1286"/>
      <c r="Q19" s="1290"/>
      <c r="R19" s="867"/>
      <c r="S19" s="1258"/>
      <c r="T19" s="1259"/>
      <c r="U19" s="868"/>
      <c r="V19" s="1260"/>
      <c r="W19" s="1261"/>
    </row>
    <row r="20" spans="1:23" ht="9" customHeight="1" thickBot="1" x14ac:dyDescent="0.35">
      <c r="A20" s="377"/>
      <c r="B20" s="900"/>
      <c r="C20" s="1262"/>
      <c r="D20" s="1263"/>
      <c r="E20" s="1264"/>
      <c r="F20" s="1265"/>
      <c r="G20" s="1266"/>
      <c r="H20" s="1267"/>
      <c r="I20" s="1268"/>
      <c r="J20" s="1269"/>
      <c r="K20" s="1270"/>
      <c r="L20" s="1270"/>
      <c r="M20" s="1271"/>
      <c r="N20" s="1272"/>
      <c r="O20" s="1273"/>
      <c r="P20" s="1274"/>
      <c r="Q20" s="1275"/>
      <c r="R20" s="884"/>
      <c r="S20" s="1276"/>
      <c r="T20" s="1277"/>
      <c r="U20" s="885"/>
      <c r="V20" s="1278"/>
      <c r="W20" s="1279"/>
    </row>
    <row r="21" spans="1:23" ht="24.95" customHeight="1" thickBot="1" x14ac:dyDescent="0.35">
      <c r="A21" s="377"/>
      <c r="B21" s="1280" t="s">
        <v>33</v>
      </c>
      <c r="C21" s="1283">
        <v>904</v>
      </c>
      <c r="D21" s="1284">
        <v>282</v>
      </c>
      <c r="E21" s="1281">
        <v>1718</v>
      </c>
      <c r="F21" s="1285">
        <v>16113</v>
      </c>
      <c r="G21" s="1286">
        <v>10916</v>
      </c>
      <c r="H21" s="1287">
        <v>49925</v>
      </c>
      <c r="I21" s="1288">
        <v>33342</v>
      </c>
      <c r="J21" s="1252">
        <v>7790</v>
      </c>
      <c r="K21" s="1281"/>
      <c r="L21" s="1281"/>
      <c r="M21" s="1282"/>
      <c r="N21" s="1289"/>
      <c r="O21" s="1256">
        <f>SUM(C21:N21)</f>
        <v>120990</v>
      </c>
      <c r="P21" s="1286"/>
      <c r="Q21" s="1290"/>
      <c r="R21" s="867"/>
      <c r="S21" s="1258"/>
      <c r="T21" s="1259"/>
      <c r="U21" s="868"/>
      <c r="V21" s="1260"/>
      <c r="W21" s="1261"/>
    </row>
    <row r="22" spans="1:23" ht="9" customHeight="1" thickBot="1" x14ac:dyDescent="0.35">
      <c r="A22" s="377"/>
      <c r="B22" s="888"/>
      <c r="C22" s="1262"/>
      <c r="D22" s="1263"/>
      <c r="E22" s="1264"/>
      <c r="F22" s="1265"/>
      <c r="G22" s="1266"/>
      <c r="H22" s="1267"/>
      <c r="I22" s="1268"/>
      <c r="J22" s="1269"/>
      <c r="K22" s="1270"/>
      <c r="L22" s="1270"/>
      <c r="M22" s="1271"/>
      <c r="N22" s="1272"/>
      <c r="O22" s="1273"/>
      <c r="P22" s="1274"/>
      <c r="Q22" s="1275"/>
      <c r="R22" s="884"/>
      <c r="S22" s="1276"/>
      <c r="T22" s="1277"/>
      <c r="U22" s="885"/>
      <c r="V22" s="1278"/>
      <c r="W22" s="1279"/>
    </row>
    <row r="23" spans="1:23" ht="24.95" customHeight="1" thickBot="1" x14ac:dyDescent="0.35">
      <c r="A23" s="377"/>
      <c r="B23" s="1280" t="s">
        <v>34</v>
      </c>
      <c r="C23" s="1246">
        <v>903</v>
      </c>
      <c r="D23" s="1247">
        <v>273</v>
      </c>
      <c r="E23" s="1248">
        <v>1697</v>
      </c>
      <c r="F23" s="1249">
        <v>16080</v>
      </c>
      <c r="G23" s="1250">
        <v>10985</v>
      </c>
      <c r="H23" s="825">
        <v>49595</v>
      </c>
      <c r="I23" s="1251">
        <v>33280</v>
      </c>
      <c r="J23" s="1252">
        <v>8250</v>
      </c>
      <c r="K23" s="1281"/>
      <c r="L23" s="1281"/>
      <c r="M23" s="1254"/>
      <c r="N23" s="1255"/>
      <c r="O23" s="1256">
        <f>SUM(C23:N23)</f>
        <v>121063</v>
      </c>
      <c r="P23" s="1250"/>
      <c r="Q23" s="1257"/>
      <c r="R23" s="867"/>
      <c r="S23" s="1258"/>
      <c r="T23" s="1259"/>
      <c r="U23" s="868"/>
      <c r="V23" s="1260"/>
      <c r="W23" s="1261"/>
    </row>
    <row r="24" spans="1:23" ht="9" customHeight="1" thickBot="1" x14ac:dyDescent="0.35">
      <c r="A24" s="377"/>
      <c r="B24" s="888"/>
      <c r="C24" s="1262"/>
      <c r="D24" s="1263"/>
      <c r="E24" s="1264"/>
      <c r="F24" s="1265"/>
      <c r="G24" s="1266"/>
      <c r="H24" s="1267"/>
      <c r="I24" s="1268"/>
      <c r="J24" s="1269"/>
      <c r="K24" s="1270"/>
      <c r="L24" s="1270"/>
      <c r="M24" s="1271"/>
      <c r="N24" s="1272"/>
      <c r="O24" s="1273"/>
      <c r="P24" s="1274"/>
      <c r="Q24" s="1275"/>
      <c r="R24" s="884"/>
      <c r="S24" s="1276"/>
      <c r="T24" s="1277"/>
      <c r="U24" s="885"/>
      <c r="V24" s="1278"/>
      <c r="W24" s="1279"/>
    </row>
    <row r="25" spans="1:23" ht="24.95" customHeight="1" thickBot="1" x14ac:dyDescent="0.35">
      <c r="A25" s="377"/>
      <c r="B25" s="1280" t="s">
        <v>35</v>
      </c>
      <c r="C25" s="1246">
        <v>907</v>
      </c>
      <c r="D25" s="1247">
        <v>268</v>
      </c>
      <c r="E25" s="1248">
        <v>1661</v>
      </c>
      <c r="F25" s="1249">
        <v>15847</v>
      </c>
      <c r="G25" s="1250">
        <v>10955</v>
      </c>
      <c r="H25" s="825">
        <v>49519</v>
      </c>
      <c r="I25" s="1251">
        <v>33016</v>
      </c>
      <c r="J25" s="1252">
        <v>9421</v>
      </c>
      <c r="K25" s="1281"/>
      <c r="L25" s="1281"/>
      <c r="M25" s="1254"/>
      <c r="N25" s="1255"/>
      <c r="O25" s="1256">
        <f>SUM(C25:N25)</f>
        <v>121594</v>
      </c>
      <c r="P25" s="1250"/>
      <c r="Q25" s="1257"/>
      <c r="R25" s="867"/>
      <c r="S25" s="1258"/>
      <c r="T25" s="1259"/>
      <c r="U25" s="868"/>
      <c r="V25" s="1260"/>
      <c r="W25" s="1261"/>
    </row>
    <row r="26" spans="1:23" ht="9" customHeight="1" thickBot="1" x14ac:dyDescent="0.35">
      <c r="A26" s="377"/>
      <c r="B26" s="888"/>
      <c r="C26" s="1262"/>
      <c r="D26" s="1263"/>
      <c r="E26" s="1264"/>
      <c r="F26" s="1265"/>
      <c r="G26" s="1266"/>
      <c r="H26" s="1267"/>
      <c r="I26" s="1268"/>
      <c r="J26" s="1269"/>
      <c r="K26" s="1270"/>
      <c r="L26" s="1270"/>
      <c r="M26" s="1271"/>
      <c r="N26" s="1272"/>
      <c r="O26" s="1273"/>
      <c r="P26" s="1274"/>
      <c r="Q26" s="1275"/>
      <c r="R26" s="884"/>
      <c r="S26" s="1276"/>
      <c r="T26" s="1277"/>
      <c r="U26" s="885"/>
      <c r="V26" s="1278"/>
      <c r="W26" s="1279"/>
    </row>
    <row r="27" spans="1:23" ht="24.95" customHeight="1" thickBot="1" x14ac:dyDescent="0.35">
      <c r="A27" s="377"/>
      <c r="B27" s="1280" t="s">
        <v>36</v>
      </c>
      <c r="C27" s="1246">
        <v>899</v>
      </c>
      <c r="D27" s="1247">
        <v>259</v>
      </c>
      <c r="E27" s="1248">
        <v>1649</v>
      </c>
      <c r="F27" s="1249">
        <v>15802</v>
      </c>
      <c r="G27" s="1250">
        <v>11008</v>
      </c>
      <c r="H27" s="825">
        <v>49485</v>
      </c>
      <c r="I27" s="1251">
        <v>32166</v>
      </c>
      <c r="J27" s="1252">
        <v>9973</v>
      </c>
      <c r="K27" s="1281"/>
      <c r="L27" s="1281"/>
      <c r="M27" s="1254"/>
      <c r="N27" s="1255"/>
      <c r="O27" s="1256">
        <f>SUM(C27:N27)</f>
        <v>121241</v>
      </c>
      <c r="P27" s="1250"/>
      <c r="Q27" s="1257"/>
      <c r="R27" s="867"/>
      <c r="S27" s="1258"/>
      <c r="T27" s="1259"/>
      <c r="U27" s="868"/>
      <c r="V27" s="1260"/>
      <c r="W27" s="1261"/>
    </row>
    <row r="28" spans="1:23" ht="9" customHeight="1" thickBot="1" x14ac:dyDescent="0.35">
      <c r="A28" s="377"/>
      <c r="B28" s="888"/>
      <c r="C28" s="1262"/>
      <c r="D28" s="1263"/>
      <c r="E28" s="1264"/>
      <c r="F28" s="1265"/>
      <c r="G28" s="1266"/>
      <c r="H28" s="1267"/>
      <c r="I28" s="1268"/>
      <c r="J28" s="1269"/>
      <c r="K28" s="1270"/>
      <c r="L28" s="1270"/>
      <c r="M28" s="1271"/>
      <c r="N28" s="1272"/>
      <c r="O28" s="1273"/>
      <c r="P28" s="1274"/>
      <c r="Q28" s="1275"/>
      <c r="R28" s="884"/>
      <c r="S28" s="1276"/>
      <c r="T28" s="1277"/>
      <c r="U28" s="885"/>
      <c r="V28" s="1278"/>
      <c r="W28" s="1279"/>
    </row>
    <row r="29" spans="1:23" ht="24.95" customHeight="1" thickBot="1" x14ac:dyDescent="0.35">
      <c r="A29" s="377"/>
      <c r="B29" s="1280" t="s">
        <v>37</v>
      </c>
      <c r="C29" s="1246">
        <v>895</v>
      </c>
      <c r="D29" s="1247">
        <v>255</v>
      </c>
      <c r="E29" s="1248">
        <v>1618</v>
      </c>
      <c r="F29" s="1249">
        <v>15516</v>
      </c>
      <c r="G29" s="1250">
        <v>10898</v>
      </c>
      <c r="H29" s="825">
        <v>49221</v>
      </c>
      <c r="I29" s="1251">
        <v>31869</v>
      </c>
      <c r="J29" s="1252">
        <v>10559</v>
      </c>
      <c r="K29" s="1281"/>
      <c r="L29" s="1281"/>
      <c r="M29" s="1254"/>
      <c r="N29" s="1255"/>
      <c r="O29" s="1256">
        <f>SUM(C29:N29)</f>
        <v>120831</v>
      </c>
      <c r="P29" s="1250"/>
      <c r="Q29" s="1257"/>
      <c r="R29" s="867"/>
      <c r="S29" s="1258"/>
      <c r="T29" s="1259"/>
      <c r="U29" s="868"/>
      <c r="V29" s="1260"/>
      <c r="W29" s="1261"/>
    </row>
    <row r="30" spans="1:23" ht="9" customHeight="1" thickBot="1" x14ac:dyDescent="0.3">
      <c r="A30" s="377"/>
      <c r="B30" s="902"/>
      <c r="C30" s="903"/>
      <c r="D30" s="904"/>
      <c r="E30" s="905"/>
      <c r="F30" s="906"/>
      <c r="G30" s="907"/>
      <c r="H30" s="875"/>
      <c r="I30" s="1291"/>
      <c r="J30" s="909"/>
      <c r="K30" s="909"/>
      <c r="L30" s="910"/>
      <c r="M30" s="911"/>
      <c r="N30" s="912"/>
      <c r="O30" s="913"/>
      <c r="P30" s="914"/>
      <c r="Q30" s="1292"/>
      <c r="R30" s="915"/>
      <c r="S30" s="1293"/>
      <c r="T30" s="1294"/>
      <c r="U30" s="885"/>
      <c r="V30" s="1295"/>
      <c r="W30" s="1279"/>
    </row>
    <row r="31" spans="1:23" ht="6" customHeight="1" thickBot="1" x14ac:dyDescent="0.25">
      <c r="A31" s="377"/>
      <c r="B31" s="916"/>
      <c r="C31" s="106"/>
      <c r="D31" s="106"/>
      <c r="E31" s="106"/>
      <c r="F31" s="106"/>
      <c r="G31" s="106"/>
      <c r="H31" s="106"/>
      <c r="I31" s="108"/>
      <c r="J31" s="108"/>
      <c r="K31" s="108"/>
      <c r="L31" s="918"/>
      <c r="M31" s="107"/>
      <c r="N31" s="106"/>
      <c r="O31" s="106"/>
      <c r="P31" s="106"/>
      <c r="Q31" s="106"/>
      <c r="R31" s="106"/>
      <c r="S31" s="106"/>
      <c r="T31" s="108"/>
      <c r="U31" s="919"/>
      <c r="V31" s="942"/>
      <c r="W31" s="1296"/>
    </row>
    <row r="32" spans="1:23" ht="3" hidden="1" customHeight="1" thickBot="1" x14ac:dyDescent="0.25">
      <c r="A32" s="377"/>
      <c r="B32" s="49"/>
      <c r="C32" s="50"/>
      <c r="D32" s="50"/>
      <c r="E32" s="50"/>
      <c r="F32" s="50"/>
      <c r="G32" s="49"/>
      <c r="H32" s="920"/>
      <c r="I32" s="1297"/>
      <c r="J32" s="49"/>
      <c r="K32" s="49"/>
      <c r="L32" s="50"/>
      <c r="M32" s="922"/>
      <c r="N32" s="50"/>
      <c r="O32" s="50"/>
      <c r="P32" s="50"/>
      <c r="Q32" s="50"/>
      <c r="R32" s="50"/>
      <c r="S32" s="50"/>
      <c r="T32" s="49"/>
      <c r="U32" s="835">
        <f>SUM($U7:$U29)</f>
        <v>0</v>
      </c>
      <c r="V32" s="1298"/>
      <c r="W32" s="1299"/>
    </row>
    <row r="33" spans="1:23" ht="18.75" thickBot="1" x14ac:dyDescent="0.3">
      <c r="A33" s="377"/>
      <c r="B33" s="800"/>
      <c r="C33" s="805" t="s">
        <v>122</v>
      </c>
      <c r="D33" s="806" t="s">
        <v>122</v>
      </c>
      <c r="E33" s="807" t="s">
        <v>122</v>
      </c>
      <c r="F33" s="808" t="s">
        <v>122</v>
      </c>
      <c r="G33" s="1216" t="s">
        <v>122</v>
      </c>
      <c r="H33" s="1300" t="s">
        <v>122</v>
      </c>
      <c r="I33" s="1218" t="s">
        <v>122</v>
      </c>
      <c r="J33" s="1219" t="s">
        <v>123</v>
      </c>
      <c r="K33" s="1220"/>
      <c r="L33" s="1301"/>
      <c r="M33" s="15"/>
      <c r="N33" s="16"/>
      <c r="O33" s="15"/>
      <c r="P33" s="16"/>
      <c r="Q33" s="1302"/>
      <c r="R33" s="834"/>
      <c r="S33" s="1235"/>
      <c r="T33" s="1303"/>
      <c r="U33" s="835"/>
      <c r="V33" s="1304"/>
      <c r="W33" s="1238"/>
    </row>
    <row r="34" spans="1:23" ht="18.75" customHeight="1" thickBot="1" x14ac:dyDescent="0.35">
      <c r="A34" s="796"/>
      <c r="B34" s="923" t="s">
        <v>105</v>
      </c>
      <c r="C34" s="820">
        <v>0</v>
      </c>
      <c r="D34" s="821">
        <v>1</v>
      </c>
      <c r="E34" s="822">
        <v>2</v>
      </c>
      <c r="F34" s="823">
        <v>3</v>
      </c>
      <c r="G34" s="1227">
        <v>4</v>
      </c>
      <c r="H34" s="1305">
        <v>5</v>
      </c>
      <c r="I34" s="1229">
        <v>6</v>
      </c>
      <c r="J34" s="1230" t="s">
        <v>124</v>
      </c>
      <c r="K34" s="1231"/>
      <c r="L34" s="1232"/>
      <c r="M34" s="830"/>
      <c r="N34" s="831"/>
      <c r="O34" s="832"/>
      <c r="P34" s="833"/>
      <c r="Q34" s="1306"/>
      <c r="R34" s="375"/>
      <c r="S34" s="375"/>
      <c r="T34" s="1307"/>
      <c r="U34" s="926"/>
      <c r="V34" s="125"/>
      <c r="W34" s="942"/>
    </row>
    <row r="35" spans="1:23" ht="3.75" customHeight="1" thickBot="1" x14ac:dyDescent="0.25">
      <c r="A35" s="927"/>
      <c r="B35" s="928"/>
      <c r="C35" s="929"/>
      <c r="D35" s="930"/>
      <c r="E35" s="931"/>
      <c r="F35" s="932"/>
      <c r="G35" s="933"/>
      <c r="H35" s="934"/>
      <c r="I35" s="1308"/>
      <c r="J35" s="935"/>
      <c r="K35" s="936"/>
      <c r="L35" s="937"/>
      <c r="M35" s="928"/>
      <c r="N35" s="938"/>
      <c r="O35" s="939"/>
      <c r="P35" s="940"/>
      <c r="Q35" s="936"/>
      <c r="R35" s="941"/>
      <c r="S35" s="941"/>
      <c r="T35" s="382"/>
      <c r="U35" s="942"/>
      <c r="V35" s="1309"/>
      <c r="W35" s="942"/>
    </row>
    <row r="38" spans="1:23" x14ac:dyDescent="0.2">
      <c r="B38" s="943"/>
      <c r="C38" s="944"/>
      <c r="D38" t="s">
        <v>443</v>
      </c>
    </row>
    <row r="39" spans="1:23" x14ac:dyDescent="0.2">
      <c r="D39" t="s">
        <v>444</v>
      </c>
    </row>
    <row r="40" spans="1:23" x14ac:dyDescent="0.2">
      <c r="D40" t="s">
        <v>445</v>
      </c>
    </row>
    <row r="41" spans="1:23" x14ac:dyDescent="0.2">
      <c r="D41" t="s">
        <v>446</v>
      </c>
    </row>
    <row r="42" spans="1:23" x14ac:dyDescent="0.2">
      <c r="D42" t="s">
        <v>447</v>
      </c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O37"/>
  <sheetViews>
    <sheetView zoomScale="85" workbookViewId="0">
      <selection activeCell="E27" sqref="E27"/>
    </sheetView>
  </sheetViews>
  <sheetFormatPr baseColWidth="10" defaultRowHeight="12.75" x14ac:dyDescent="0.2"/>
  <cols>
    <col min="1" max="1" width="1.5703125" style="422" customWidth="1"/>
    <col min="2" max="2" width="13.42578125" style="422" customWidth="1"/>
    <col min="3" max="6" width="13.7109375" style="422" customWidth="1"/>
    <col min="7" max="7" width="0.5703125" style="422" customWidth="1"/>
    <col min="8" max="8" width="13.7109375" style="422" customWidth="1"/>
    <col min="9" max="9" width="0.5703125" style="422" customWidth="1"/>
    <col min="10" max="13" width="13.7109375" style="422" customWidth="1"/>
    <col min="14" max="14" width="0.85546875" style="422" customWidth="1"/>
    <col min="15" max="15" width="13.85546875" style="422" customWidth="1"/>
    <col min="16" max="16384" width="11.42578125" style="422"/>
  </cols>
  <sheetData>
    <row r="1" spans="1:15" ht="16.5" customHeight="1" thickBot="1" x14ac:dyDescent="0.3">
      <c r="A1" s="417"/>
      <c r="B1" s="1310" t="s">
        <v>424</v>
      </c>
      <c r="C1" s="1311"/>
      <c r="D1" s="1311"/>
      <c r="E1" s="1311"/>
      <c r="F1" s="1312" t="s">
        <v>425</v>
      </c>
      <c r="G1" s="1311"/>
      <c r="H1" s="1311"/>
      <c r="I1" s="1311"/>
      <c r="J1" s="1311"/>
      <c r="K1" s="1311"/>
      <c r="L1" s="1311"/>
      <c r="M1" s="1311"/>
      <c r="N1" s="1311"/>
      <c r="O1" s="1311"/>
    </row>
    <row r="2" spans="1:15" ht="4.5" customHeight="1" thickBot="1" x14ac:dyDescent="0.3">
      <c r="A2" s="459"/>
      <c r="B2" s="1313"/>
      <c r="C2" s="1314"/>
      <c r="D2" s="1314"/>
      <c r="E2" s="1315"/>
      <c r="F2" s="1315"/>
      <c r="G2" s="1315"/>
      <c r="H2" s="1315"/>
      <c r="I2" s="1315"/>
      <c r="J2" s="1315"/>
      <c r="K2" s="1315"/>
      <c r="L2" s="1315"/>
      <c r="M2" s="1314"/>
      <c r="N2" s="1314"/>
      <c r="O2" s="1315"/>
    </row>
    <row r="3" spans="1:15" ht="18" customHeight="1" x14ac:dyDescent="0.25">
      <c r="A3" s="459"/>
      <c r="B3" s="1316" t="s">
        <v>426</v>
      </c>
      <c r="C3" s="1446" t="s">
        <v>3</v>
      </c>
      <c r="D3" s="1317" t="s">
        <v>4</v>
      </c>
      <c r="E3" s="1318" t="s">
        <v>4</v>
      </c>
      <c r="F3" s="1317" t="s">
        <v>4</v>
      </c>
      <c r="G3" s="1319"/>
      <c r="H3" s="1320" t="s">
        <v>4</v>
      </c>
      <c r="I3" s="1321"/>
      <c r="J3" s="1448" t="s">
        <v>20</v>
      </c>
      <c r="K3" s="1322" t="s">
        <v>427</v>
      </c>
      <c r="L3" s="1323" t="s">
        <v>12</v>
      </c>
      <c r="M3" s="1324" t="s">
        <v>13</v>
      </c>
      <c r="N3" s="1325"/>
      <c r="O3" s="1450" t="s">
        <v>123</v>
      </c>
    </row>
    <row r="4" spans="1:15" ht="18.75" customHeight="1" thickBot="1" x14ac:dyDescent="0.3">
      <c r="A4" s="459"/>
      <c r="B4" s="1326" t="s">
        <v>428</v>
      </c>
      <c r="C4" s="1447"/>
      <c r="D4" s="1327" t="s">
        <v>429</v>
      </c>
      <c r="E4" s="1328" t="s">
        <v>430</v>
      </c>
      <c r="F4" s="1329" t="s">
        <v>431</v>
      </c>
      <c r="G4" s="1330"/>
      <c r="H4" s="1331" t="s">
        <v>126</v>
      </c>
      <c r="I4" s="1332"/>
      <c r="J4" s="1449"/>
      <c r="K4" s="1333" t="s">
        <v>432</v>
      </c>
      <c r="L4" s="1334" t="s">
        <v>23</v>
      </c>
      <c r="M4" s="1335" t="s">
        <v>24</v>
      </c>
      <c r="N4" s="1336"/>
      <c r="O4" s="1451"/>
    </row>
    <row r="5" spans="1:15" ht="18" x14ac:dyDescent="0.25">
      <c r="A5" s="459"/>
      <c r="B5" s="1337"/>
      <c r="C5" s="1338"/>
      <c r="D5" s="1339" t="s">
        <v>433</v>
      </c>
      <c r="E5" s="1340" t="s">
        <v>434</v>
      </c>
      <c r="F5" s="1341" t="s">
        <v>435</v>
      </c>
      <c r="G5" s="1342"/>
      <c r="H5" s="1343" t="s">
        <v>436</v>
      </c>
      <c r="I5" s="1342"/>
      <c r="J5" s="1344"/>
      <c r="K5" s="1333" t="s">
        <v>437</v>
      </c>
      <c r="L5" s="1345"/>
      <c r="M5" s="1346"/>
      <c r="N5" s="1347"/>
      <c r="O5" s="1348" t="s">
        <v>24</v>
      </c>
    </row>
    <row r="6" spans="1:15" ht="18.75" thickBot="1" x14ac:dyDescent="0.3">
      <c r="A6" s="459"/>
      <c r="B6" s="1349">
        <v>2019</v>
      </c>
      <c r="C6" s="1350"/>
      <c r="D6" s="1327" t="s">
        <v>434</v>
      </c>
      <c r="E6" s="1351" t="s">
        <v>438</v>
      </c>
      <c r="F6" s="1352" t="s">
        <v>439</v>
      </c>
      <c r="G6" s="1353"/>
      <c r="H6" s="1354" t="s">
        <v>431</v>
      </c>
      <c r="I6" s="1353"/>
      <c r="J6" s="1355"/>
      <c r="K6" s="1356" t="s">
        <v>440</v>
      </c>
      <c r="L6" s="1357"/>
      <c r="M6" s="1358"/>
      <c r="N6" s="1359"/>
      <c r="O6" s="1360" t="s">
        <v>441</v>
      </c>
    </row>
    <row r="7" spans="1:15" ht="15.75" customHeight="1" thickBot="1" x14ac:dyDescent="0.35">
      <c r="A7" s="459"/>
      <c r="B7" s="1361" t="s">
        <v>15</v>
      </c>
      <c r="C7" s="1362"/>
      <c r="D7" s="1363"/>
      <c r="E7" s="1364"/>
      <c r="F7" s="1365"/>
      <c r="G7" s="1365"/>
      <c r="H7" s="1366"/>
      <c r="I7" s="1366"/>
      <c r="J7" s="1367"/>
      <c r="K7" s="1368"/>
      <c r="L7" s="1369"/>
      <c r="M7" s="1370"/>
      <c r="N7" s="1370"/>
      <c r="O7" s="1371"/>
    </row>
    <row r="8" spans="1:15" ht="13.5" hidden="1" thickBot="1" x14ac:dyDescent="0.25">
      <c r="A8" s="459"/>
      <c r="B8" s="551"/>
      <c r="C8" s="1372"/>
      <c r="D8" s="1373"/>
      <c r="E8" s="1374"/>
      <c r="F8" s="1375"/>
      <c r="G8" s="1375"/>
      <c r="H8" s="1375"/>
      <c r="I8" s="1375"/>
      <c r="J8" s="1376"/>
      <c r="K8" s="1377"/>
      <c r="L8" s="1378"/>
      <c r="M8" s="1378"/>
      <c r="N8" s="1378"/>
      <c r="O8" s="1379"/>
    </row>
    <row r="9" spans="1:15" ht="21.95" customHeight="1" thickBot="1" x14ac:dyDescent="0.3">
      <c r="A9" s="459"/>
      <c r="B9" s="578" t="s">
        <v>26</v>
      </c>
      <c r="C9" s="1380">
        <v>56105</v>
      </c>
      <c r="D9" s="1380">
        <v>7236</v>
      </c>
      <c r="E9" s="1380">
        <v>1008</v>
      </c>
      <c r="F9" s="1380">
        <v>584</v>
      </c>
      <c r="G9" s="1381"/>
      <c r="H9" s="1382">
        <f>SUM(D9:F9)</f>
        <v>8828</v>
      </c>
      <c r="I9" s="1383"/>
      <c r="J9" s="1380">
        <v>91</v>
      </c>
      <c r="K9" s="1380">
        <v>12</v>
      </c>
      <c r="L9" s="1384">
        <v>202</v>
      </c>
      <c r="M9" s="1384">
        <v>242</v>
      </c>
      <c r="N9" s="1385"/>
      <c r="O9" s="1386">
        <f>SUM(C9,H9,J9,K9,L9,M9)</f>
        <v>65480</v>
      </c>
    </row>
    <row r="10" spans="1:15" ht="8.25" customHeight="1" thickBot="1" x14ac:dyDescent="0.3">
      <c r="A10" s="459"/>
      <c r="B10" s="627"/>
      <c r="C10" s="1387"/>
      <c r="D10" s="1387"/>
      <c r="E10" s="1387"/>
      <c r="F10" s="1387"/>
      <c r="G10" s="1388"/>
      <c r="H10" s="1387"/>
      <c r="I10" s="1389"/>
      <c r="J10" s="1387"/>
      <c r="K10" s="1387"/>
      <c r="L10" s="1390"/>
      <c r="M10" s="1390"/>
      <c r="N10" s="1391"/>
      <c r="O10" s="1387"/>
    </row>
    <row r="11" spans="1:15" ht="21.95" customHeight="1" thickBot="1" x14ac:dyDescent="0.3">
      <c r="A11" s="459"/>
      <c r="B11" s="657" t="s">
        <v>27</v>
      </c>
      <c r="C11" s="591">
        <v>56906</v>
      </c>
      <c r="D11" s="591">
        <v>7288</v>
      </c>
      <c r="E11" s="591">
        <v>1017</v>
      </c>
      <c r="F11" s="591">
        <v>588</v>
      </c>
      <c r="G11" s="1388"/>
      <c r="H11" s="1392">
        <f>SUM(D11:F11)</f>
        <v>8893</v>
      </c>
      <c r="I11" s="1389"/>
      <c r="J11" s="591">
        <v>91</v>
      </c>
      <c r="K11" s="591">
        <v>12</v>
      </c>
      <c r="L11" s="1393">
        <v>211</v>
      </c>
      <c r="M11" s="1393">
        <v>250</v>
      </c>
      <c r="N11" s="1391"/>
      <c r="O11" s="1394">
        <f>SUM(J11:N11,H11,C11)</f>
        <v>66363</v>
      </c>
    </row>
    <row r="12" spans="1:15" ht="8.25" customHeight="1" thickBot="1" x14ac:dyDescent="0.3">
      <c r="A12" s="459"/>
      <c r="B12" s="663"/>
      <c r="C12" s="639"/>
      <c r="D12" s="639"/>
      <c r="E12" s="639"/>
      <c r="F12" s="639"/>
      <c r="G12" s="1395"/>
      <c r="H12" s="639"/>
      <c r="I12" s="1396"/>
      <c r="J12" s="639"/>
      <c r="K12" s="639"/>
      <c r="L12" s="1397"/>
      <c r="M12" s="1397"/>
      <c r="N12" s="1398"/>
      <c r="O12" s="1387"/>
    </row>
    <row r="13" spans="1:15" ht="21.95" customHeight="1" thickBot="1" x14ac:dyDescent="0.3">
      <c r="A13" s="459"/>
      <c r="B13" s="657" t="s">
        <v>28</v>
      </c>
      <c r="C13" s="591">
        <v>56647</v>
      </c>
      <c r="D13" s="591">
        <v>7308</v>
      </c>
      <c r="E13" s="591">
        <v>1026</v>
      </c>
      <c r="F13" s="591">
        <v>594</v>
      </c>
      <c r="G13" s="1388"/>
      <c r="H13" s="1392">
        <f>SUM(D13:F13)</f>
        <v>8928</v>
      </c>
      <c r="I13" s="1389"/>
      <c r="J13" s="591">
        <v>91</v>
      </c>
      <c r="K13" s="591">
        <v>12</v>
      </c>
      <c r="L13" s="1393">
        <v>229</v>
      </c>
      <c r="M13" s="1393">
        <v>257</v>
      </c>
      <c r="N13" s="1391"/>
      <c r="O13" s="1394">
        <f>SUM(J13:N13,H13,C13)</f>
        <v>66164</v>
      </c>
    </row>
    <row r="14" spans="1:15" ht="8.25" customHeight="1" thickBot="1" x14ac:dyDescent="0.3">
      <c r="A14" s="459"/>
      <c r="B14" s="663"/>
      <c r="C14" s="639"/>
      <c r="D14" s="639"/>
      <c r="E14" s="639"/>
      <c r="F14" s="639"/>
      <c r="G14" s="1395"/>
      <c r="H14" s="639"/>
      <c r="I14" s="1396"/>
      <c r="J14" s="639"/>
      <c r="K14" s="639"/>
      <c r="L14" s="1397"/>
      <c r="M14" s="1397"/>
      <c r="N14" s="1398"/>
      <c r="O14" s="1387"/>
    </row>
    <row r="15" spans="1:15" ht="21.95" customHeight="1" thickBot="1" x14ac:dyDescent="0.3">
      <c r="A15" s="459"/>
      <c r="B15" s="657" t="s">
        <v>29</v>
      </c>
      <c r="C15" s="591">
        <v>57496</v>
      </c>
      <c r="D15" s="591">
        <v>7325</v>
      </c>
      <c r="E15" s="591">
        <v>1047</v>
      </c>
      <c r="F15" s="591">
        <v>599</v>
      </c>
      <c r="G15" s="1388"/>
      <c r="H15" s="1392">
        <f>SUM(D15:F15)</f>
        <v>8971</v>
      </c>
      <c r="I15" s="1389"/>
      <c r="J15" s="591">
        <v>91</v>
      </c>
      <c r="K15" s="591">
        <v>12</v>
      </c>
      <c r="L15" s="1393">
        <v>244</v>
      </c>
      <c r="M15" s="1393">
        <v>260</v>
      </c>
      <c r="N15" s="1391"/>
      <c r="O15" s="1394">
        <f>SUM(J15:N15,H15,C15)</f>
        <v>67074</v>
      </c>
    </row>
    <row r="16" spans="1:15" ht="8.25" customHeight="1" thickBot="1" x14ac:dyDescent="0.3">
      <c r="A16" s="459"/>
      <c r="B16" s="663"/>
      <c r="C16" s="639"/>
      <c r="D16" s="639"/>
      <c r="E16" s="639"/>
      <c r="F16" s="639"/>
      <c r="G16" s="1395"/>
      <c r="H16" s="639"/>
      <c r="I16" s="1396"/>
      <c r="J16" s="639"/>
      <c r="K16" s="639"/>
      <c r="L16" s="1397"/>
      <c r="M16" s="1397"/>
      <c r="N16" s="1398"/>
      <c r="O16" s="1387"/>
    </row>
    <row r="17" spans="1:15" ht="21.95" customHeight="1" thickBot="1" x14ac:dyDescent="0.3">
      <c r="A17" s="459"/>
      <c r="B17" s="657" t="s">
        <v>30</v>
      </c>
      <c r="C17" s="591">
        <v>59525</v>
      </c>
      <c r="D17" s="591">
        <v>7348</v>
      </c>
      <c r="E17" s="591">
        <v>1054</v>
      </c>
      <c r="F17" s="591">
        <v>605</v>
      </c>
      <c r="G17" s="1388"/>
      <c r="H17" s="1392">
        <f>SUM(D17:F17)</f>
        <v>9007</v>
      </c>
      <c r="I17" s="1389"/>
      <c r="J17" s="591">
        <v>91</v>
      </c>
      <c r="K17" s="591">
        <v>13</v>
      </c>
      <c r="L17" s="1393">
        <v>265</v>
      </c>
      <c r="M17" s="1393">
        <v>262</v>
      </c>
      <c r="N17" s="1391"/>
      <c r="O17" s="1394">
        <f>SUM(J17:N17,H17,C17)</f>
        <v>69163</v>
      </c>
    </row>
    <row r="18" spans="1:15" ht="8.25" customHeight="1" thickBot="1" x14ac:dyDescent="0.3">
      <c r="A18" s="459"/>
      <c r="B18" s="663"/>
      <c r="C18" s="639"/>
      <c r="D18" s="639"/>
      <c r="E18" s="639"/>
      <c r="F18" s="639"/>
      <c r="G18" s="1395"/>
      <c r="H18" s="639"/>
      <c r="I18" s="1396"/>
      <c r="J18" s="639"/>
      <c r="K18" s="639"/>
      <c r="L18" s="1397"/>
      <c r="M18" s="1397"/>
      <c r="N18" s="1398"/>
      <c r="O18" s="1387"/>
    </row>
    <row r="19" spans="1:15" ht="21.95" customHeight="1" thickBot="1" x14ac:dyDescent="0.3">
      <c r="A19" s="459"/>
      <c r="B19" s="657" t="s">
        <v>31</v>
      </c>
      <c r="C19" s="591">
        <v>60323</v>
      </c>
      <c r="D19" s="591">
        <v>7402</v>
      </c>
      <c r="E19" s="591">
        <v>1081</v>
      </c>
      <c r="F19" s="591">
        <v>632</v>
      </c>
      <c r="G19" s="1388"/>
      <c r="H19" s="1392">
        <f>SUM(D19:F19)</f>
        <v>9115</v>
      </c>
      <c r="I19" s="1389"/>
      <c r="J19" s="591">
        <v>91</v>
      </c>
      <c r="K19" s="591">
        <v>13</v>
      </c>
      <c r="L19" s="1393">
        <v>275</v>
      </c>
      <c r="M19" s="1393">
        <v>263</v>
      </c>
      <c r="N19" s="1391"/>
      <c r="O19" s="1394">
        <f>SUM(J19:N19,H19,C19)</f>
        <v>70080</v>
      </c>
    </row>
    <row r="20" spans="1:15" ht="8.25" customHeight="1" thickBot="1" x14ac:dyDescent="0.3">
      <c r="A20" s="459"/>
      <c r="B20" s="663"/>
      <c r="C20" s="639"/>
      <c r="D20" s="639"/>
      <c r="E20" s="639"/>
      <c r="F20" s="639"/>
      <c r="G20" s="1395"/>
      <c r="H20" s="639"/>
      <c r="I20" s="1396"/>
      <c r="J20" s="639"/>
      <c r="K20" s="639"/>
      <c r="L20" s="1397"/>
      <c r="M20" s="1397"/>
      <c r="N20" s="1398"/>
      <c r="O20" s="1387"/>
    </row>
    <row r="21" spans="1:15" ht="21.95" customHeight="1" thickBot="1" x14ac:dyDescent="0.3">
      <c r="A21" s="459"/>
      <c r="B21" s="657" t="s">
        <v>32</v>
      </c>
      <c r="C21" s="672">
        <v>62314</v>
      </c>
      <c r="D21" s="672">
        <v>7459</v>
      </c>
      <c r="E21" s="672">
        <v>1113</v>
      </c>
      <c r="F21" s="672">
        <v>658</v>
      </c>
      <c r="G21" s="1388"/>
      <c r="H21" s="1392">
        <f>SUM(D21:F21)</f>
        <v>9230</v>
      </c>
      <c r="I21" s="1389"/>
      <c r="J21" s="672">
        <v>91</v>
      </c>
      <c r="K21" s="672">
        <v>13</v>
      </c>
      <c r="L21" s="1399">
        <v>289</v>
      </c>
      <c r="M21" s="1399">
        <v>265</v>
      </c>
      <c r="N21" s="1391"/>
      <c r="O21" s="1394">
        <f>SUM(J21:N21,H21,C21)</f>
        <v>72202</v>
      </c>
    </row>
    <row r="22" spans="1:15" ht="8.25" customHeight="1" thickBot="1" x14ac:dyDescent="0.3">
      <c r="A22" s="459"/>
      <c r="B22" s="679"/>
      <c r="C22" s="639"/>
      <c r="D22" s="639"/>
      <c r="E22" s="639"/>
      <c r="F22" s="639"/>
      <c r="G22" s="1395"/>
      <c r="H22" s="639"/>
      <c r="I22" s="1396"/>
      <c r="J22" s="639"/>
      <c r="K22" s="639"/>
      <c r="L22" s="1397"/>
      <c r="M22" s="1397"/>
      <c r="N22" s="1398"/>
      <c r="O22" s="1387"/>
    </row>
    <row r="23" spans="1:15" ht="21.95" customHeight="1" thickBot="1" x14ac:dyDescent="0.3">
      <c r="A23" s="459"/>
      <c r="B23" s="657" t="s">
        <v>33</v>
      </c>
      <c r="C23" s="672">
        <v>63484</v>
      </c>
      <c r="D23" s="672">
        <v>7512</v>
      </c>
      <c r="E23" s="672">
        <v>1160</v>
      </c>
      <c r="F23" s="672">
        <v>675</v>
      </c>
      <c r="G23" s="1388"/>
      <c r="H23" s="1392">
        <f>SUM(D23:F23)</f>
        <v>9347</v>
      </c>
      <c r="I23" s="1389"/>
      <c r="J23" s="672">
        <v>91</v>
      </c>
      <c r="K23" s="672">
        <v>12</v>
      </c>
      <c r="L23" s="1399">
        <v>305</v>
      </c>
      <c r="M23" s="1399">
        <v>267</v>
      </c>
      <c r="N23" s="1391"/>
      <c r="O23" s="1394">
        <f>SUM(J23:N23,H23,C23)</f>
        <v>73506</v>
      </c>
    </row>
    <row r="24" spans="1:15" ht="8.25" customHeight="1" thickBot="1" x14ac:dyDescent="0.3">
      <c r="A24" s="459"/>
      <c r="B24" s="663"/>
      <c r="C24" s="639"/>
      <c r="D24" s="639"/>
      <c r="E24" s="639"/>
      <c r="F24" s="639"/>
      <c r="G24" s="1395"/>
      <c r="H24" s="639"/>
      <c r="I24" s="1396"/>
      <c r="J24" s="639"/>
      <c r="K24" s="639"/>
      <c r="L24" s="1397"/>
      <c r="M24" s="1397"/>
      <c r="N24" s="1398"/>
      <c r="O24" s="1387"/>
    </row>
    <row r="25" spans="1:15" ht="21.95" customHeight="1" thickBot="1" x14ac:dyDescent="0.3">
      <c r="A25" s="459"/>
      <c r="B25" s="657" t="s">
        <v>34</v>
      </c>
      <c r="C25" s="591">
        <v>63835</v>
      </c>
      <c r="D25" s="591">
        <v>7614</v>
      </c>
      <c r="E25" s="591">
        <v>1169</v>
      </c>
      <c r="F25" s="591">
        <v>693</v>
      </c>
      <c r="G25" s="1388"/>
      <c r="H25" s="1392">
        <f>SUM(D25:F25)</f>
        <v>9476</v>
      </c>
      <c r="I25" s="1389"/>
      <c r="J25" s="591">
        <v>92</v>
      </c>
      <c r="K25" s="591">
        <v>12</v>
      </c>
      <c r="L25" s="1393">
        <v>311</v>
      </c>
      <c r="M25" s="1393">
        <v>276</v>
      </c>
      <c r="N25" s="1391"/>
      <c r="O25" s="1394">
        <f>SUM(J25:N25,H25,C25)</f>
        <v>74002</v>
      </c>
    </row>
    <row r="26" spans="1:15" ht="8.25" customHeight="1" thickBot="1" x14ac:dyDescent="0.3">
      <c r="A26" s="459"/>
      <c r="B26" s="663"/>
      <c r="C26" s="639"/>
      <c r="D26" s="639"/>
      <c r="E26" s="639"/>
      <c r="F26" s="639"/>
      <c r="G26" s="1395"/>
      <c r="H26" s="639"/>
      <c r="I26" s="1396"/>
      <c r="J26" s="639"/>
      <c r="K26" s="639"/>
      <c r="L26" s="1397"/>
      <c r="M26" s="1397"/>
      <c r="N26" s="1398"/>
      <c r="O26" s="1387"/>
    </row>
    <row r="27" spans="1:15" ht="21.95" customHeight="1" thickBot="1" x14ac:dyDescent="0.3">
      <c r="A27" s="459"/>
      <c r="B27" s="657" t="s">
        <v>35</v>
      </c>
      <c r="C27" s="591">
        <v>65307</v>
      </c>
      <c r="D27" s="591">
        <v>7825</v>
      </c>
      <c r="E27" s="591">
        <v>1175</v>
      </c>
      <c r="F27" s="591">
        <v>712</v>
      </c>
      <c r="G27" s="1388"/>
      <c r="H27" s="1392">
        <f>SUM(D27:F27)</f>
        <v>9712</v>
      </c>
      <c r="I27" s="1389"/>
      <c r="J27" s="591">
        <v>92</v>
      </c>
      <c r="K27" s="591">
        <v>12</v>
      </c>
      <c r="L27" s="1393">
        <v>325</v>
      </c>
      <c r="M27" s="1393">
        <v>285</v>
      </c>
      <c r="N27" s="1391"/>
      <c r="O27" s="1394">
        <f>SUM(J27:N27,H27,C27)</f>
        <v>75733</v>
      </c>
    </row>
    <row r="28" spans="1:15" ht="8.25" customHeight="1" thickBot="1" x14ac:dyDescent="0.3">
      <c r="A28" s="459"/>
      <c r="B28" s="663"/>
      <c r="C28" s="639"/>
      <c r="D28" s="639"/>
      <c r="E28" s="639"/>
      <c r="F28" s="639"/>
      <c r="G28" s="1395"/>
      <c r="H28" s="639"/>
      <c r="I28" s="1396"/>
      <c r="J28" s="639"/>
      <c r="K28" s="639"/>
      <c r="L28" s="1397"/>
      <c r="M28" s="1397"/>
      <c r="N28" s="1398"/>
      <c r="O28" s="1387"/>
    </row>
    <row r="29" spans="1:15" ht="21.95" customHeight="1" thickBot="1" x14ac:dyDescent="0.3">
      <c r="A29" s="459"/>
      <c r="B29" s="657" t="s">
        <v>36</v>
      </c>
      <c r="C29" s="591">
        <v>63269</v>
      </c>
      <c r="D29" s="591">
        <v>8086</v>
      </c>
      <c r="E29" s="591">
        <v>1183</v>
      </c>
      <c r="F29" s="591">
        <v>739</v>
      </c>
      <c r="G29" s="1388"/>
      <c r="H29" s="1392">
        <f>SUM(D29:F29)</f>
        <v>10008</v>
      </c>
      <c r="I29" s="1389"/>
      <c r="J29" s="591">
        <v>92</v>
      </c>
      <c r="K29" s="591">
        <v>12</v>
      </c>
      <c r="L29" s="1393">
        <v>330</v>
      </c>
      <c r="M29" s="1393">
        <v>297</v>
      </c>
      <c r="N29" s="1391"/>
      <c r="O29" s="1394">
        <f>SUM(J29:N29,H29,C29)</f>
        <v>74008</v>
      </c>
    </row>
    <row r="30" spans="1:15" ht="8.25" customHeight="1" thickBot="1" x14ac:dyDescent="0.3">
      <c r="A30" s="459"/>
      <c r="B30" s="663"/>
      <c r="C30" s="639"/>
      <c r="D30" s="639"/>
      <c r="E30" s="639"/>
      <c r="F30" s="639"/>
      <c r="G30" s="1395"/>
      <c r="H30" s="639"/>
      <c r="I30" s="1396"/>
      <c r="J30" s="639"/>
      <c r="K30" s="639"/>
      <c r="L30" s="1397"/>
      <c r="M30" s="1397"/>
      <c r="N30" s="1398"/>
      <c r="O30" s="1387"/>
    </row>
    <row r="31" spans="1:15" ht="21.95" customHeight="1" thickBot="1" x14ac:dyDescent="0.3">
      <c r="A31" s="459"/>
      <c r="B31" s="657" t="s">
        <v>37</v>
      </c>
      <c r="C31" s="591">
        <v>63407</v>
      </c>
      <c r="D31" s="591">
        <v>8398</v>
      </c>
      <c r="E31" s="591">
        <v>1186</v>
      </c>
      <c r="F31" s="591">
        <v>769</v>
      </c>
      <c r="G31" s="1388"/>
      <c r="H31" s="1392">
        <f>SUM(D31:F31)</f>
        <v>10353</v>
      </c>
      <c r="I31" s="1389"/>
      <c r="J31" s="591">
        <v>92</v>
      </c>
      <c r="K31" s="591">
        <v>12</v>
      </c>
      <c r="L31" s="1393">
        <v>336</v>
      </c>
      <c r="M31" s="1393">
        <v>310</v>
      </c>
      <c r="N31" s="1391"/>
      <c r="O31" s="1394">
        <f>SUM(J31,K31,L31,M31,H31,C31)</f>
        <v>74510</v>
      </c>
    </row>
    <row r="32" spans="1:15" ht="6" customHeight="1" thickBot="1" x14ac:dyDescent="0.25">
      <c r="A32" s="459"/>
      <c r="B32" s="682"/>
      <c r="C32" s="685"/>
      <c r="D32" s="685"/>
      <c r="E32" s="685"/>
      <c r="F32" s="685"/>
      <c r="G32" s="1400"/>
      <c r="H32" s="685"/>
      <c r="I32" s="1400"/>
      <c r="J32" s="685"/>
      <c r="K32" s="685"/>
      <c r="L32" s="686"/>
      <c r="M32" s="686"/>
      <c r="N32" s="1401"/>
      <c r="O32" s="1402"/>
    </row>
    <row r="33" spans="1:15" ht="30.75" customHeight="1" x14ac:dyDescent="0.25">
      <c r="A33" s="459"/>
      <c r="B33" s="1316" t="s">
        <v>426</v>
      </c>
      <c r="C33" s="1446" t="s">
        <v>3</v>
      </c>
      <c r="D33" s="1317" t="s">
        <v>4</v>
      </c>
      <c r="E33" s="1318" t="s">
        <v>4</v>
      </c>
      <c r="F33" s="1317" t="s">
        <v>4</v>
      </c>
      <c r="G33" s="1319"/>
      <c r="H33" s="1320" t="s">
        <v>4</v>
      </c>
      <c r="I33" s="1321"/>
      <c r="J33" s="1448" t="s">
        <v>20</v>
      </c>
      <c r="K33" s="1322" t="s">
        <v>427</v>
      </c>
      <c r="L33" s="1323" t="s">
        <v>12</v>
      </c>
      <c r="M33" s="1324" t="s">
        <v>13</v>
      </c>
      <c r="N33" s="1325"/>
      <c r="O33" s="1450" t="s">
        <v>123</v>
      </c>
    </row>
    <row r="34" spans="1:15" ht="19.5" customHeight="1" thickBot="1" x14ac:dyDescent="0.3">
      <c r="A34" s="459"/>
      <c r="B34" s="1326" t="s">
        <v>428</v>
      </c>
      <c r="C34" s="1447"/>
      <c r="D34" s="1327" t="s">
        <v>429</v>
      </c>
      <c r="E34" s="1328" t="s">
        <v>430</v>
      </c>
      <c r="F34" s="1327" t="s">
        <v>431</v>
      </c>
      <c r="G34" s="1403"/>
      <c r="H34" s="1331" t="s">
        <v>126</v>
      </c>
      <c r="I34" s="1332"/>
      <c r="J34" s="1449"/>
      <c r="K34" s="1333" t="s">
        <v>432</v>
      </c>
      <c r="L34" s="1334" t="s">
        <v>23</v>
      </c>
      <c r="M34" s="1335" t="s">
        <v>24</v>
      </c>
      <c r="N34" s="1336"/>
      <c r="O34" s="1451"/>
    </row>
    <row r="35" spans="1:15" ht="18" x14ac:dyDescent="0.25">
      <c r="A35" s="459"/>
      <c r="B35" s="1337"/>
      <c r="C35" s="1404"/>
      <c r="D35" s="1339" t="s">
        <v>433</v>
      </c>
      <c r="E35" s="1340" t="s">
        <v>434</v>
      </c>
      <c r="F35" s="1405" t="s">
        <v>435</v>
      </c>
      <c r="G35" s="1406"/>
      <c r="H35" s="1343" t="s">
        <v>436</v>
      </c>
      <c r="I35" s="1342"/>
      <c r="J35" s="1344"/>
      <c r="K35" s="1333" t="s">
        <v>437</v>
      </c>
      <c r="L35" s="1345"/>
      <c r="M35" s="1346"/>
      <c r="N35" s="1347"/>
      <c r="O35" s="1348" t="s">
        <v>24</v>
      </c>
    </row>
    <row r="36" spans="1:15" ht="18.75" thickBot="1" x14ac:dyDescent="0.3">
      <c r="A36" s="459"/>
      <c r="B36" s="1407"/>
      <c r="C36" s="1408"/>
      <c r="D36" s="1327" t="s">
        <v>434</v>
      </c>
      <c r="E36" s="1351" t="s">
        <v>438</v>
      </c>
      <c r="F36" s="1409" t="s">
        <v>439</v>
      </c>
      <c r="G36" s="1410"/>
      <c r="H36" s="1354" t="s">
        <v>431</v>
      </c>
      <c r="I36" s="1353"/>
      <c r="J36" s="1355"/>
      <c r="K36" s="1356" t="s">
        <v>440</v>
      </c>
      <c r="L36" s="1357"/>
      <c r="M36" s="1358"/>
      <c r="N36" s="1359"/>
      <c r="O36" s="1360" t="s">
        <v>441</v>
      </c>
    </row>
    <row r="37" spans="1:15" ht="4.5" customHeight="1" thickBot="1" x14ac:dyDescent="0.25">
      <c r="A37" s="729"/>
      <c r="B37" s="730"/>
      <c r="C37" s="731"/>
      <c r="D37" s="1411"/>
      <c r="E37" s="734"/>
      <c r="F37" s="735"/>
      <c r="G37" s="735"/>
      <c r="H37" s="735"/>
      <c r="I37" s="735"/>
      <c r="J37" s="736"/>
      <c r="K37" s="737"/>
      <c r="L37" s="738"/>
      <c r="M37" s="739"/>
      <c r="N37" s="739"/>
      <c r="O37" s="1412"/>
    </row>
  </sheetData>
  <mergeCells count="6">
    <mergeCell ref="C3:C4"/>
    <mergeCell ref="J3:J4"/>
    <mergeCell ref="O3:O4"/>
    <mergeCell ref="C33:C34"/>
    <mergeCell ref="J33:J34"/>
    <mergeCell ref="O33:O34"/>
  </mergeCells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Q38"/>
  <sheetViews>
    <sheetView workbookViewId="0">
      <selection activeCell="AG37" sqref="AG37"/>
    </sheetView>
  </sheetViews>
  <sheetFormatPr baseColWidth="10" defaultRowHeight="12.75" x14ac:dyDescent="0.2"/>
  <cols>
    <col min="1" max="1" width="16.7109375" customWidth="1"/>
    <col min="2" max="4" width="8.7109375" customWidth="1"/>
    <col min="5" max="7" width="8" customWidth="1"/>
    <col min="8" max="9" width="8.7109375" customWidth="1"/>
    <col min="10" max="10" width="10.5703125" customWidth="1"/>
    <col min="11" max="11" width="8.7109375" customWidth="1"/>
    <col min="12" max="12" width="9.7109375" customWidth="1"/>
    <col min="13" max="13" width="10.140625" customWidth="1"/>
    <col min="14" max="14" width="7.7109375" customWidth="1"/>
    <col min="15" max="15" width="0.42578125" customWidth="1"/>
    <col min="16" max="17" width="7.7109375" customWidth="1"/>
  </cols>
  <sheetData>
    <row r="1" spans="1:17" ht="16.5" customHeight="1" thickBot="1" x14ac:dyDescent="0.3">
      <c r="A1" s="955">
        <v>20</v>
      </c>
      <c r="B1" s="956"/>
      <c r="C1" s="118"/>
      <c r="D1" s="118"/>
      <c r="E1" s="117" t="s">
        <v>127</v>
      </c>
      <c r="F1" s="118"/>
      <c r="G1" s="118"/>
      <c r="H1" s="118"/>
      <c r="I1" s="118"/>
      <c r="J1" s="118"/>
      <c r="K1" s="118"/>
      <c r="L1" s="118"/>
      <c r="M1" s="118"/>
      <c r="N1" s="119"/>
      <c r="O1" s="957"/>
    </row>
    <row r="2" spans="1:17" ht="9.75" customHeight="1" thickBot="1" x14ac:dyDescent="0.25">
      <c r="A2" s="949"/>
      <c r="B2" s="958" t="s">
        <v>128</v>
      </c>
      <c r="C2" s="959"/>
      <c r="D2" s="960"/>
      <c r="E2" s="959"/>
      <c r="F2" s="960"/>
      <c r="G2" s="959"/>
      <c r="H2" s="960"/>
      <c r="I2" s="959" t="s">
        <v>129</v>
      </c>
      <c r="J2" s="961"/>
      <c r="K2" s="962" t="s">
        <v>128</v>
      </c>
      <c r="L2" s="961"/>
      <c r="M2" s="962"/>
      <c r="N2" s="963" t="s">
        <v>44</v>
      </c>
      <c r="O2" s="964"/>
      <c r="P2" s="13"/>
      <c r="Q2" s="13"/>
    </row>
    <row r="3" spans="1:17" ht="11.25" customHeight="1" thickBot="1" x14ac:dyDescent="0.25">
      <c r="A3" s="965" t="s">
        <v>15</v>
      </c>
      <c r="B3" s="67" t="s">
        <v>26</v>
      </c>
      <c r="C3" s="951" t="s">
        <v>27</v>
      </c>
      <c r="D3" s="952" t="s">
        <v>28</v>
      </c>
      <c r="E3" s="951" t="s">
        <v>29</v>
      </c>
      <c r="F3" s="952" t="s">
        <v>30</v>
      </c>
      <c r="G3" s="951" t="s">
        <v>31</v>
      </c>
      <c r="H3" s="952" t="s">
        <v>32</v>
      </c>
      <c r="I3" s="951" t="s">
        <v>33</v>
      </c>
      <c r="J3" s="952" t="s">
        <v>34</v>
      </c>
      <c r="K3" s="951" t="s">
        <v>35</v>
      </c>
      <c r="L3" s="952" t="s">
        <v>36</v>
      </c>
      <c r="M3" s="951" t="s">
        <v>37</v>
      </c>
      <c r="N3" s="966" t="s">
        <v>130</v>
      </c>
      <c r="O3" s="967"/>
      <c r="P3" s="968"/>
      <c r="Q3" s="969"/>
    </row>
    <row r="4" spans="1:17" ht="2.25" customHeight="1" thickBot="1" x14ac:dyDescent="0.25">
      <c r="A4" s="69"/>
      <c r="B4" s="70"/>
      <c r="C4" s="71"/>
      <c r="D4" s="72"/>
      <c r="E4" s="73"/>
      <c r="F4" s="70"/>
      <c r="G4" s="71"/>
      <c r="H4" s="72"/>
      <c r="I4" s="73"/>
      <c r="J4" s="70"/>
      <c r="K4" s="73"/>
      <c r="L4" s="70"/>
      <c r="M4" s="73"/>
      <c r="N4" s="970"/>
      <c r="O4" s="971"/>
      <c r="P4" s="972"/>
      <c r="Q4" s="972"/>
    </row>
    <row r="5" spans="1:17" ht="17.100000000000001" customHeight="1" thickBot="1" x14ac:dyDescent="0.45">
      <c r="A5" s="973" t="s">
        <v>131</v>
      </c>
      <c r="B5" s="953">
        <v>404</v>
      </c>
      <c r="C5" s="953">
        <v>346</v>
      </c>
      <c r="D5" s="974">
        <v>390</v>
      </c>
      <c r="E5" s="974">
        <v>419</v>
      </c>
      <c r="F5" s="974">
        <v>413</v>
      </c>
      <c r="G5" s="974">
        <v>395</v>
      </c>
      <c r="H5" s="974">
        <v>399</v>
      </c>
      <c r="I5" s="974">
        <v>377</v>
      </c>
      <c r="J5" s="974">
        <v>376</v>
      </c>
      <c r="K5" s="974">
        <v>429</v>
      </c>
      <c r="L5" s="974">
        <v>398</v>
      </c>
      <c r="M5" s="974">
        <v>346</v>
      </c>
      <c r="N5" s="974">
        <f>SUM(B5:M5)</f>
        <v>4692</v>
      </c>
      <c r="O5" s="975"/>
    </row>
    <row r="6" spans="1:17" ht="17.100000000000001" customHeight="1" thickBot="1" x14ac:dyDescent="0.3">
      <c r="A6" s="976" t="s">
        <v>132</v>
      </c>
      <c r="B6" s="977">
        <v>18387</v>
      </c>
      <c r="C6" s="977">
        <v>18442</v>
      </c>
      <c r="D6" s="977">
        <v>18514</v>
      </c>
      <c r="E6" s="977">
        <v>18648</v>
      </c>
      <c r="F6" s="977">
        <v>18751</v>
      </c>
      <c r="G6" s="977">
        <v>18881</v>
      </c>
      <c r="H6" s="977">
        <v>18902</v>
      </c>
      <c r="I6" s="977">
        <v>18901</v>
      </c>
      <c r="J6" s="977">
        <v>19286</v>
      </c>
      <c r="K6" s="977">
        <v>19400</v>
      </c>
      <c r="L6" s="977">
        <v>19427</v>
      </c>
      <c r="M6" s="977">
        <v>19544</v>
      </c>
      <c r="N6" s="978"/>
      <c r="O6" s="979"/>
    </row>
    <row r="7" spans="1:17" ht="1.5" customHeight="1" thickBot="1" x14ac:dyDescent="0.3">
      <c r="A7" s="980"/>
      <c r="B7" s="981"/>
      <c r="C7" s="981"/>
      <c r="D7" s="981"/>
      <c r="E7" s="981"/>
      <c r="F7" s="981"/>
      <c r="G7" s="981"/>
      <c r="H7" s="981"/>
      <c r="I7" s="981"/>
      <c r="J7" s="981"/>
      <c r="K7" s="981"/>
      <c r="L7" s="981"/>
      <c r="M7" s="981"/>
      <c r="N7" s="981"/>
      <c r="O7" s="975"/>
    </row>
    <row r="8" spans="1:17" ht="17.100000000000001" customHeight="1" thickBot="1" x14ac:dyDescent="0.3">
      <c r="A8" s="982" t="s">
        <v>133</v>
      </c>
      <c r="B8" s="983">
        <v>46</v>
      </c>
      <c r="C8" s="983">
        <v>37</v>
      </c>
      <c r="D8" s="983">
        <v>27</v>
      </c>
      <c r="E8" s="983">
        <v>17</v>
      </c>
      <c r="F8" s="983">
        <v>32</v>
      </c>
      <c r="G8" s="983">
        <v>37</v>
      </c>
      <c r="H8" s="983">
        <v>36</v>
      </c>
      <c r="I8" s="983">
        <v>32</v>
      </c>
      <c r="J8" s="983">
        <v>27</v>
      </c>
      <c r="K8" s="983">
        <v>39</v>
      </c>
      <c r="L8" s="983">
        <v>36</v>
      </c>
      <c r="M8" s="983">
        <v>34</v>
      </c>
      <c r="N8" s="977">
        <f>SUM(B8:M8)</f>
        <v>400</v>
      </c>
      <c r="O8" s="979"/>
    </row>
    <row r="9" spans="1:17" ht="17.100000000000001" customHeight="1" thickBot="1" x14ac:dyDescent="0.3">
      <c r="A9" s="984" t="s">
        <v>134</v>
      </c>
      <c r="B9" s="985">
        <v>4468</v>
      </c>
      <c r="C9" s="985">
        <v>4446</v>
      </c>
      <c r="D9" s="985">
        <v>4418</v>
      </c>
      <c r="E9" s="985">
        <v>4371</v>
      </c>
      <c r="F9" s="985">
        <v>4351</v>
      </c>
      <c r="G9" s="985">
        <v>4346</v>
      </c>
      <c r="H9" s="985">
        <v>4355</v>
      </c>
      <c r="I9" s="985">
        <v>4359</v>
      </c>
      <c r="J9" s="985">
        <v>4291</v>
      </c>
      <c r="K9" s="985">
        <v>4284</v>
      </c>
      <c r="L9" s="985">
        <v>4295</v>
      </c>
      <c r="M9" s="985">
        <v>4236</v>
      </c>
      <c r="N9" s="981"/>
      <c r="O9" s="975"/>
    </row>
    <row r="10" spans="1:17" ht="1.5" customHeight="1" thickBot="1" x14ac:dyDescent="0.3">
      <c r="A10" s="108"/>
      <c r="B10" s="978"/>
      <c r="C10" s="978"/>
      <c r="D10" s="978"/>
      <c r="E10" s="978"/>
      <c r="F10" s="978"/>
      <c r="G10" s="978"/>
      <c r="H10" s="978"/>
      <c r="I10" s="978"/>
      <c r="J10" s="978"/>
      <c r="K10" s="978"/>
      <c r="L10" s="978"/>
      <c r="M10" s="978"/>
      <c r="N10" s="978"/>
      <c r="O10" s="979"/>
    </row>
    <row r="11" spans="1:17" ht="17.100000000000001" customHeight="1" thickBot="1" x14ac:dyDescent="0.3">
      <c r="A11" s="986" t="s">
        <v>135</v>
      </c>
      <c r="B11" s="987">
        <v>15</v>
      </c>
      <c r="C11" s="987">
        <v>15</v>
      </c>
      <c r="D11" s="987">
        <v>9</v>
      </c>
      <c r="E11" s="987">
        <v>18</v>
      </c>
      <c r="F11" s="987">
        <v>20</v>
      </c>
      <c r="G11" s="987">
        <v>13</v>
      </c>
      <c r="H11" s="987">
        <v>15</v>
      </c>
      <c r="I11" s="987">
        <v>14</v>
      </c>
      <c r="J11" s="987">
        <v>14</v>
      </c>
      <c r="K11" s="987">
        <v>20</v>
      </c>
      <c r="L11" s="987">
        <v>21</v>
      </c>
      <c r="M11" s="987">
        <v>17</v>
      </c>
      <c r="N11" s="974">
        <f>SUM(B11:M11)</f>
        <v>191</v>
      </c>
      <c r="O11" s="975"/>
    </row>
    <row r="12" spans="1:17" ht="17.100000000000001" customHeight="1" thickBot="1" x14ac:dyDescent="0.3">
      <c r="A12" s="988" t="s">
        <v>136</v>
      </c>
      <c r="B12" s="989">
        <v>782</v>
      </c>
      <c r="C12" s="989">
        <v>789</v>
      </c>
      <c r="D12" s="989">
        <v>790</v>
      </c>
      <c r="E12" s="989">
        <v>802</v>
      </c>
      <c r="F12" s="989">
        <v>808</v>
      </c>
      <c r="G12" s="989">
        <v>813</v>
      </c>
      <c r="H12" s="989">
        <v>809</v>
      </c>
      <c r="I12" s="989">
        <v>805</v>
      </c>
      <c r="J12" s="989">
        <v>837</v>
      </c>
      <c r="K12" s="989">
        <v>842</v>
      </c>
      <c r="L12" s="989">
        <v>845</v>
      </c>
      <c r="M12" s="989">
        <v>846</v>
      </c>
      <c r="N12" s="978"/>
      <c r="O12" s="979"/>
    </row>
    <row r="13" spans="1:17" ht="1.5" customHeight="1" thickBot="1" x14ac:dyDescent="0.3">
      <c r="A13" s="980"/>
      <c r="B13" s="981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75"/>
    </row>
    <row r="14" spans="1:17" ht="17.100000000000001" customHeight="1" thickBot="1" x14ac:dyDescent="0.3">
      <c r="A14" s="990" t="s">
        <v>137</v>
      </c>
      <c r="B14" s="991">
        <v>166</v>
      </c>
      <c r="C14" s="991">
        <v>150</v>
      </c>
      <c r="D14" s="991">
        <v>178</v>
      </c>
      <c r="E14" s="991">
        <v>197</v>
      </c>
      <c r="F14" s="991">
        <v>175</v>
      </c>
      <c r="G14" s="991">
        <v>154</v>
      </c>
      <c r="H14" s="991">
        <v>168</v>
      </c>
      <c r="I14" s="991">
        <v>154</v>
      </c>
      <c r="J14" s="991">
        <v>146</v>
      </c>
      <c r="K14" s="991">
        <v>149</v>
      </c>
      <c r="L14" s="991">
        <v>144</v>
      </c>
      <c r="M14" s="991">
        <v>126</v>
      </c>
      <c r="N14" s="977">
        <f>SUM(B14:M14)</f>
        <v>1907</v>
      </c>
      <c r="O14" s="979"/>
    </row>
    <row r="15" spans="1:17" ht="17.100000000000001" customHeight="1" thickBot="1" x14ac:dyDescent="0.3">
      <c r="A15" s="992" t="s">
        <v>138</v>
      </c>
      <c r="B15" s="993">
        <v>11252</v>
      </c>
      <c r="C15" s="993">
        <v>11251</v>
      </c>
      <c r="D15" s="993">
        <v>11295</v>
      </c>
      <c r="E15" s="993">
        <v>11338</v>
      </c>
      <c r="F15" s="993">
        <v>11315</v>
      </c>
      <c r="G15" s="993">
        <v>11334</v>
      </c>
      <c r="H15" s="993">
        <v>11340</v>
      </c>
      <c r="I15" s="993">
        <v>11331</v>
      </c>
      <c r="J15" s="993">
        <v>11365</v>
      </c>
      <c r="K15" s="993">
        <v>11342</v>
      </c>
      <c r="L15" s="993">
        <v>11349</v>
      </c>
      <c r="M15" s="993">
        <v>11288</v>
      </c>
      <c r="N15" s="981"/>
      <c r="O15" s="975"/>
    </row>
    <row r="16" spans="1:17" ht="1.5" customHeight="1" thickBot="1" x14ac:dyDescent="0.3">
      <c r="A16" s="108"/>
      <c r="B16" s="978"/>
      <c r="C16" s="978"/>
      <c r="D16" s="978"/>
      <c r="E16" s="978"/>
      <c r="F16" s="978"/>
      <c r="G16" s="978"/>
      <c r="H16" s="978"/>
      <c r="I16" s="978"/>
      <c r="J16" s="978"/>
      <c r="K16" s="978"/>
      <c r="L16" s="978"/>
      <c r="M16" s="978"/>
      <c r="N16" s="978"/>
      <c r="O16" s="979"/>
    </row>
    <row r="17" spans="1:15" ht="17.100000000000001" customHeight="1" thickBot="1" x14ac:dyDescent="0.3">
      <c r="A17" s="994" t="s">
        <v>139</v>
      </c>
      <c r="B17" s="995">
        <v>7</v>
      </c>
      <c r="C17" s="995">
        <v>5</v>
      </c>
      <c r="D17" s="995">
        <v>7</v>
      </c>
      <c r="E17" s="995">
        <v>6</v>
      </c>
      <c r="F17" s="995">
        <v>8</v>
      </c>
      <c r="G17" s="995">
        <v>6</v>
      </c>
      <c r="H17" s="995">
        <v>8</v>
      </c>
      <c r="I17" s="995">
        <v>7</v>
      </c>
      <c r="J17" s="995">
        <v>6</v>
      </c>
      <c r="K17" s="995">
        <v>3</v>
      </c>
      <c r="L17" s="995">
        <v>6</v>
      </c>
      <c r="M17" s="995">
        <v>3</v>
      </c>
      <c r="N17" s="974">
        <f>SUM(B17:M17)</f>
        <v>72</v>
      </c>
      <c r="O17" s="975"/>
    </row>
    <row r="18" spans="1:15" ht="16.5" customHeight="1" thickBot="1" x14ac:dyDescent="0.3">
      <c r="A18" s="996" t="s">
        <v>140</v>
      </c>
      <c r="B18" s="997">
        <v>466</v>
      </c>
      <c r="C18" s="997">
        <v>463</v>
      </c>
      <c r="D18" s="997">
        <v>463</v>
      </c>
      <c r="E18" s="997">
        <v>469</v>
      </c>
      <c r="F18" s="997">
        <v>467</v>
      </c>
      <c r="G18" s="997">
        <v>471</v>
      </c>
      <c r="H18" s="997">
        <v>475</v>
      </c>
      <c r="I18" s="997">
        <v>474</v>
      </c>
      <c r="J18" s="997">
        <v>474</v>
      </c>
      <c r="K18" s="997">
        <v>464</v>
      </c>
      <c r="L18" s="997">
        <v>469</v>
      </c>
      <c r="M18" s="997">
        <v>455</v>
      </c>
      <c r="N18" s="978"/>
      <c r="O18" s="979"/>
    </row>
    <row r="19" spans="1:15" ht="1.5" customHeight="1" thickBot="1" x14ac:dyDescent="0.3">
      <c r="A19" s="980"/>
      <c r="B19" s="981"/>
      <c r="C19" s="981"/>
      <c r="D19" s="981"/>
      <c r="E19" s="981"/>
      <c r="F19" s="981"/>
      <c r="G19" s="981"/>
      <c r="H19" s="981"/>
      <c r="I19" s="981"/>
      <c r="J19" s="981"/>
      <c r="K19" s="981"/>
      <c r="L19" s="981"/>
      <c r="M19" s="981"/>
      <c r="N19" s="981"/>
      <c r="O19" s="975"/>
    </row>
    <row r="20" spans="1:15" ht="17.100000000000001" customHeight="1" thickBot="1" x14ac:dyDescent="0.3">
      <c r="A20" s="998" t="s">
        <v>141</v>
      </c>
      <c r="B20" s="999">
        <v>325</v>
      </c>
      <c r="C20" s="999">
        <v>335</v>
      </c>
      <c r="D20" s="999">
        <v>316</v>
      </c>
      <c r="E20" s="999">
        <v>352</v>
      </c>
      <c r="F20" s="999">
        <v>351</v>
      </c>
      <c r="G20" s="999">
        <v>339</v>
      </c>
      <c r="H20" s="999">
        <v>348</v>
      </c>
      <c r="I20" s="999">
        <v>337</v>
      </c>
      <c r="J20" s="999">
        <v>301</v>
      </c>
      <c r="K20" s="999">
        <v>351</v>
      </c>
      <c r="L20" s="999">
        <v>338</v>
      </c>
      <c r="M20" s="999">
        <v>281</v>
      </c>
      <c r="N20" s="977">
        <f>SUM(B20:M20)</f>
        <v>3974</v>
      </c>
      <c r="O20" s="979"/>
    </row>
    <row r="21" spans="1:15" ht="17.100000000000001" customHeight="1" thickBot="1" x14ac:dyDescent="0.3">
      <c r="A21" s="1000" t="s">
        <v>142</v>
      </c>
      <c r="B21" s="1001">
        <v>20717</v>
      </c>
      <c r="C21" s="1001">
        <v>20708</v>
      </c>
      <c r="D21" s="1001">
        <v>20661</v>
      </c>
      <c r="E21" s="1001">
        <v>20677</v>
      </c>
      <c r="F21" s="1001">
        <v>20637</v>
      </c>
      <c r="G21" s="1001">
        <v>20636</v>
      </c>
      <c r="H21" s="1001">
        <v>20641</v>
      </c>
      <c r="I21" s="1001">
        <v>20644</v>
      </c>
      <c r="J21" s="1001">
        <v>20560</v>
      </c>
      <c r="K21" s="1001">
        <v>20511</v>
      </c>
      <c r="L21" s="1001">
        <v>20527</v>
      </c>
      <c r="M21" s="1001">
        <v>20411</v>
      </c>
      <c r="N21" s="981"/>
      <c r="O21" s="975"/>
    </row>
    <row r="22" spans="1:15" ht="1.5" customHeight="1" thickBot="1" x14ac:dyDescent="0.3">
      <c r="A22" s="108"/>
      <c r="B22" s="978"/>
      <c r="C22" s="978"/>
      <c r="D22" s="978"/>
      <c r="E22" s="978"/>
      <c r="F22" s="978"/>
      <c r="G22" s="978"/>
      <c r="H22" s="978"/>
      <c r="I22" s="978"/>
      <c r="J22" s="978"/>
      <c r="K22" s="978"/>
      <c r="L22" s="978"/>
      <c r="M22" s="978"/>
      <c r="N22" s="978"/>
      <c r="O22" s="979"/>
    </row>
    <row r="23" spans="1:15" ht="17.100000000000001" customHeight="1" thickBot="1" x14ac:dyDescent="0.3">
      <c r="A23" s="1002" t="s">
        <v>143</v>
      </c>
      <c r="B23" s="1003">
        <v>66</v>
      </c>
      <c r="C23" s="1004">
        <v>48</v>
      </c>
      <c r="D23" s="1004">
        <v>60</v>
      </c>
      <c r="E23" s="1004">
        <v>62</v>
      </c>
      <c r="F23" s="1004">
        <v>48</v>
      </c>
      <c r="G23" s="1004">
        <v>47</v>
      </c>
      <c r="H23" s="1004">
        <v>55</v>
      </c>
      <c r="I23" s="1004">
        <v>52</v>
      </c>
      <c r="J23" s="1004">
        <v>62</v>
      </c>
      <c r="K23" s="1004">
        <v>73</v>
      </c>
      <c r="L23" s="1004">
        <v>65</v>
      </c>
      <c r="M23" s="1004">
        <v>35</v>
      </c>
      <c r="N23" s="1005">
        <f>SUM(B23:M23)</f>
        <v>673</v>
      </c>
      <c r="O23" s="975"/>
    </row>
    <row r="24" spans="1:15" ht="17.100000000000001" customHeight="1" thickBot="1" x14ac:dyDescent="0.3">
      <c r="A24" s="1006" t="s">
        <v>144</v>
      </c>
      <c r="B24" s="1007">
        <v>4441</v>
      </c>
      <c r="C24" s="1004">
        <v>4421</v>
      </c>
      <c r="D24" s="1004">
        <v>4398</v>
      </c>
      <c r="E24" s="1004">
        <v>4371</v>
      </c>
      <c r="F24" s="1004">
        <v>4325</v>
      </c>
      <c r="G24" s="1004">
        <v>4291</v>
      </c>
      <c r="H24" s="1004">
        <v>4284</v>
      </c>
      <c r="I24" s="1004">
        <v>4292</v>
      </c>
      <c r="J24" s="1004">
        <v>4215</v>
      </c>
      <c r="K24" s="1004">
        <v>4197</v>
      </c>
      <c r="L24" s="1004">
        <v>4187</v>
      </c>
      <c r="M24" s="1004">
        <v>4128</v>
      </c>
      <c r="N24" s="1008"/>
      <c r="O24" s="979"/>
    </row>
    <row r="25" spans="1:15" ht="1.5" customHeight="1" thickBot="1" x14ac:dyDescent="0.3">
      <c r="A25" s="980"/>
      <c r="B25" s="1009"/>
      <c r="C25" s="1009"/>
      <c r="D25" s="1009"/>
      <c r="E25" s="1009"/>
      <c r="F25" s="1009"/>
      <c r="G25" s="1009"/>
      <c r="H25" s="1009"/>
      <c r="I25" s="1009"/>
      <c r="J25" s="1009"/>
      <c r="K25" s="1009"/>
      <c r="L25" s="1009"/>
      <c r="M25" s="1009"/>
      <c r="N25" s="981"/>
      <c r="O25" s="975"/>
    </row>
    <row r="26" spans="1:15" ht="17.100000000000001" customHeight="1" thickBot="1" x14ac:dyDescent="0.3">
      <c r="A26" s="1010" t="s">
        <v>145</v>
      </c>
      <c r="B26" s="1011">
        <v>888</v>
      </c>
      <c r="C26" s="1011">
        <v>812</v>
      </c>
      <c r="D26" s="1011">
        <v>902</v>
      </c>
      <c r="E26" s="1011">
        <v>988</v>
      </c>
      <c r="F26" s="1011">
        <v>987</v>
      </c>
      <c r="G26" s="1011">
        <v>874</v>
      </c>
      <c r="H26" s="1011">
        <v>914</v>
      </c>
      <c r="I26" s="1011">
        <v>899</v>
      </c>
      <c r="J26" s="1011">
        <v>965</v>
      </c>
      <c r="K26" s="1011">
        <v>1118</v>
      </c>
      <c r="L26" s="1011">
        <v>997</v>
      </c>
      <c r="M26" s="1011">
        <v>739</v>
      </c>
      <c r="N26" s="977">
        <f>SUM(B26:M26)</f>
        <v>11083</v>
      </c>
      <c r="O26" s="979"/>
    </row>
    <row r="27" spans="1:15" ht="16.5" customHeight="1" thickBot="1" x14ac:dyDescent="0.3">
      <c r="A27" s="1012" t="s">
        <v>146</v>
      </c>
      <c r="B27" s="1013">
        <v>55250</v>
      </c>
      <c r="C27" s="1013">
        <v>55195</v>
      </c>
      <c r="D27" s="1013">
        <v>55167</v>
      </c>
      <c r="E27" s="1013">
        <v>55337</v>
      </c>
      <c r="F27" s="1013">
        <v>55289</v>
      </c>
      <c r="G27" s="1013">
        <v>55259</v>
      </c>
      <c r="H27" s="1013">
        <v>55268</v>
      </c>
      <c r="I27" s="1013">
        <v>55242</v>
      </c>
      <c r="J27" s="1013">
        <v>55643</v>
      </c>
      <c r="K27" s="1013">
        <v>55153</v>
      </c>
      <c r="L27" s="1013">
        <v>55288</v>
      </c>
      <c r="M27" s="1013">
        <v>55366</v>
      </c>
      <c r="N27" s="981"/>
      <c r="O27" s="975"/>
    </row>
    <row r="28" spans="1:15" ht="1.5" customHeight="1" thickBot="1" x14ac:dyDescent="0.3">
      <c r="A28" s="108"/>
      <c r="B28" s="978"/>
      <c r="C28" s="978"/>
      <c r="D28" s="978"/>
      <c r="E28" s="978"/>
      <c r="F28" s="978"/>
      <c r="G28" s="978"/>
      <c r="H28" s="978"/>
      <c r="I28" s="978"/>
      <c r="J28" s="978"/>
      <c r="K28" s="978"/>
      <c r="L28" s="978"/>
      <c r="M28" s="978"/>
      <c r="N28" s="978"/>
      <c r="O28" s="979"/>
    </row>
    <row r="29" spans="1:15" ht="17.100000000000001" customHeight="1" thickBot="1" x14ac:dyDescent="0.3">
      <c r="A29" s="1014" t="s">
        <v>147</v>
      </c>
      <c r="B29" s="1015">
        <v>48</v>
      </c>
      <c r="C29" s="1015">
        <v>35</v>
      </c>
      <c r="D29" s="1015">
        <v>38</v>
      </c>
      <c r="E29" s="1015">
        <v>49</v>
      </c>
      <c r="F29" s="1015">
        <v>41</v>
      </c>
      <c r="G29" s="1015">
        <v>44</v>
      </c>
      <c r="H29" s="1015">
        <v>45</v>
      </c>
      <c r="I29" s="1015">
        <v>39</v>
      </c>
      <c r="J29" s="1015">
        <v>30</v>
      </c>
      <c r="K29" s="1015">
        <v>55</v>
      </c>
      <c r="L29" s="1015">
        <v>44</v>
      </c>
      <c r="M29" s="1015">
        <v>39</v>
      </c>
      <c r="N29" s="1016">
        <f>SUM(B29:M29)</f>
        <v>507</v>
      </c>
      <c r="O29" s="1017">
        <f>SUM(O$5:O$27)</f>
        <v>0</v>
      </c>
    </row>
    <row r="30" spans="1:15" ht="17.100000000000001" customHeight="1" thickBot="1" x14ac:dyDescent="0.3">
      <c r="A30" s="1018" t="s">
        <v>148</v>
      </c>
      <c r="B30" s="1019">
        <v>3857</v>
      </c>
      <c r="C30" s="1019">
        <v>3841</v>
      </c>
      <c r="D30" s="1019">
        <v>3815</v>
      </c>
      <c r="E30" s="1019">
        <v>3806</v>
      </c>
      <c r="F30" s="1019">
        <v>3790</v>
      </c>
      <c r="G30" s="1019">
        <v>3774</v>
      </c>
      <c r="H30" s="1019">
        <v>3763</v>
      </c>
      <c r="I30" s="1019">
        <v>3756</v>
      </c>
      <c r="J30" s="1019">
        <v>3759</v>
      </c>
      <c r="K30" s="1019">
        <v>3732</v>
      </c>
      <c r="L30" s="1019">
        <v>3745</v>
      </c>
      <c r="M30" s="1019">
        <v>3716</v>
      </c>
      <c r="N30" s="981"/>
      <c r="O30" s="1020"/>
    </row>
    <row r="31" spans="1:15" ht="1.5" customHeight="1" thickBot="1" x14ac:dyDescent="0.3">
      <c r="A31" s="1021" t="s">
        <v>105</v>
      </c>
      <c r="B31" s="1022"/>
      <c r="C31" s="1023"/>
      <c r="D31" s="1024"/>
      <c r="E31" s="1025"/>
      <c r="F31" s="1026"/>
      <c r="G31" s="1027"/>
      <c r="H31" s="1028"/>
      <c r="I31" s="1029"/>
      <c r="J31" s="1030"/>
      <c r="K31" s="1031"/>
      <c r="L31" s="1032"/>
      <c r="M31" s="1033"/>
      <c r="N31" s="1034"/>
      <c r="O31" s="1035"/>
    </row>
    <row r="32" spans="1:15" ht="17.100000000000001" customHeight="1" thickBot="1" x14ac:dyDescent="0.3">
      <c r="A32" s="1036" t="s">
        <v>149</v>
      </c>
      <c r="B32" s="1037">
        <v>729</v>
      </c>
      <c r="C32" s="1038">
        <v>629</v>
      </c>
      <c r="D32" s="1039">
        <v>738</v>
      </c>
      <c r="E32" s="1038">
        <v>677</v>
      </c>
      <c r="F32" s="1038">
        <v>709</v>
      </c>
      <c r="G32" s="1038">
        <v>675</v>
      </c>
      <c r="H32" s="1038">
        <v>702</v>
      </c>
      <c r="I32" s="1038">
        <v>684</v>
      </c>
      <c r="J32" s="1038">
        <v>652</v>
      </c>
      <c r="K32" s="1038">
        <v>829</v>
      </c>
      <c r="L32" s="1038">
        <v>744</v>
      </c>
      <c r="M32" s="1039">
        <v>613</v>
      </c>
      <c r="N32" s="974">
        <f>SUM(B32:M32)</f>
        <v>8381</v>
      </c>
      <c r="O32" s="1040"/>
    </row>
    <row r="33" spans="1:15" ht="17.100000000000001" customHeight="1" thickBot="1" x14ac:dyDescent="0.3">
      <c r="A33" s="1041" t="s">
        <v>150</v>
      </c>
      <c r="B33" s="1042">
        <v>38914</v>
      </c>
      <c r="C33" s="1043">
        <v>38871</v>
      </c>
      <c r="D33" s="1044">
        <v>38925</v>
      </c>
      <c r="E33" s="1043">
        <v>38927</v>
      </c>
      <c r="F33" s="1043">
        <v>38810</v>
      </c>
      <c r="G33" s="1043">
        <v>38787</v>
      </c>
      <c r="H33" s="1043">
        <v>38801</v>
      </c>
      <c r="I33" s="1043">
        <v>38792</v>
      </c>
      <c r="J33" s="1043">
        <v>38748</v>
      </c>
      <c r="K33" s="1043">
        <v>38759</v>
      </c>
      <c r="L33" s="1043">
        <v>38788</v>
      </c>
      <c r="M33" s="1044">
        <v>38526</v>
      </c>
      <c r="N33" s="1045"/>
      <c r="O33" s="942"/>
    </row>
    <row r="34" spans="1:15" ht="1.5" customHeight="1" thickBot="1" x14ac:dyDescent="0.3">
      <c r="A34" s="1041"/>
      <c r="B34" s="1042"/>
      <c r="C34" s="1043"/>
      <c r="D34" s="1044"/>
      <c r="E34" s="1043"/>
      <c r="F34" s="1043"/>
      <c r="G34" s="1043"/>
      <c r="H34" s="1043"/>
      <c r="I34" s="1043"/>
      <c r="J34" s="1043"/>
      <c r="K34" s="1043"/>
      <c r="L34" s="1043"/>
      <c r="M34" s="1044"/>
      <c r="N34" s="1045"/>
      <c r="O34" s="942"/>
    </row>
    <row r="35" spans="1:15" ht="17.100000000000001" customHeight="1" thickBot="1" x14ac:dyDescent="0.3">
      <c r="A35" s="1046" t="s">
        <v>75</v>
      </c>
      <c r="B35" s="1047">
        <v>6</v>
      </c>
      <c r="C35" s="1048">
        <v>1</v>
      </c>
      <c r="D35" s="1049">
        <v>4</v>
      </c>
      <c r="E35" s="1048">
        <v>10</v>
      </c>
      <c r="F35" s="1048">
        <v>7</v>
      </c>
      <c r="G35" s="1048">
        <v>3</v>
      </c>
      <c r="H35" s="1048">
        <v>2</v>
      </c>
      <c r="I35" s="1048">
        <v>3</v>
      </c>
      <c r="J35" s="1048">
        <v>7</v>
      </c>
      <c r="K35" s="1048">
        <v>4</v>
      </c>
      <c r="L35" s="1048">
        <v>5</v>
      </c>
      <c r="M35" s="1049">
        <v>3</v>
      </c>
      <c r="N35" s="1050">
        <f>SUM(B35:M35)</f>
        <v>55</v>
      </c>
      <c r="O35" s="942"/>
    </row>
    <row r="36" spans="1:15" ht="17.100000000000001" customHeight="1" thickBot="1" x14ac:dyDescent="0.3">
      <c r="A36" s="1051" t="s">
        <v>151</v>
      </c>
      <c r="B36" s="1047">
        <v>3143</v>
      </c>
      <c r="C36" s="1048">
        <v>3118</v>
      </c>
      <c r="D36" s="1049">
        <v>3097</v>
      </c>
      <c r="E36" s="1048">
        <v>3080</v>
      </c>
      <c r="F36" s="1048">
        <v>3066</v>
      </c>
      <c r="G36" s="1048">
        <v>3038</v>
      </c>
      <c r="H36" s="1048">
        <v>3035</v>
      </c>
      <c r="I36" s="1048">
        <v>3034</v>
      </c>
      <c r="J36" s="1048">
        <v>2979</v>
      </c>
      <c r="K36" s="1048">
        <v>2987</v>
      </c>
      <c r="L36" s="1048">
        <v>2997</v>
      </c>
      <c r="M36" s="1049">
        <v>2922</v>
      </c>
      <c r="N36" s="1052"/>
      <c r="O36" s="942"/>
    </row>
    <row r="37" spans="1:15" ht="13.5" thickBot="1" x14ac:dyDescent="0.25">
      <c r="A37" s="945"/>
      <c r="B37" s="1053" t="s">
        <v>26</v>
      </c>
      <c r="C37" s="1053" t="s">
        <v>27</v>
      </c>
      <c r="D37" s="1053" t="s">
        <v>28</v>
      </c>
      <c r="E37" s="1053" t="s">
        <v>29</v>
      </c>
      <c r="F37" s="1053" t="s">
        <v>30</v>
      </c>
      <c r="G37" s="1053" t="s">
        <v>31</v>
      </c>
      <c r="H37" s="1053" t="s">
        <v>32</v>
      </c>
      <c r="I37" s="1053" t="s">
        <v>33</v>
      </c>
      <c r="J37" s="1053" t="s">
        <v>34</v>
      </c>
      <c r="K37" s="1053" t="s">
        <v>152</v>
      </c>
      <c r="L37" s="1053" t="s">
        <v>36</v>
      </c>
      <c r="M37" s="1053" t="s">
        <v>37</v>
      </c>
      <c r="N37" s="1054" t="s">
        <v>44</v>
      </c>
      <c r="O37" s="1055"/>
    </row>
    <row r="38" spans="1:15" ht="11.25" customHeight="1" thickBot="1" x14ac:dyDescent="0.25">
      <c r="A38" s="1056" t="s">
        <v>153</v>
      </c>
      <c r="B38" s="375"/>
      <c r="C38" s="375"/>
      <c r="D38" s="375"/>
      <c r="E38" s="375"/>
      <c r="F38" s="375"/>
      <c r="G38" s="375"/>
      <c r="H38" s="375"/>
      <c r="I38" s="375"/>
      <c r="J38" s="1057"/>
      <c r="K38" s="27"/>
      <c r="L38" s="27"/>
      <c r="M38" s="27"/>
      <c r="N38" s="12"/>
      <c r="O38" s="1055"/>
    </row>
  </sheetData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1"/>
  </sheetPr>
  <dimension ref="A1:V38"/>
  <sheetViews>
    <sheetView topLeftCell="A2" zoomScale="86" zoomScaleNormal="86" workbookViewId="0">
      <selection activeCell="AG37" sqref="AG37"/>
    </sheetView>
  </sheetViews>
  <sheetFormatPr baseColWidth="10" defaultRowHeight="12.75" x14ac:dyDescent="0.2"/>
  <cols>
    <col min="1" max="1" width="0.85546875" customWidth="1"/>
    <col min="2" max="2" width="13.42578125" customWidth="1"/>
    <col min="3" max="14" width="8.7109375" customWidth="1"/>
    <col min="15" max="15" width="9.42578125" customWidth="1"/>
    <col min="16" max="19" width="8.7109375" customWidth="1"/>
    <col min="20" max="20" width="0.140625" customWidth="1"/>
    <col min="21" max="21" width="7.7109375" hidden="1" customWidth="1"/>
    <col min="22" max="22" width="1" customWidth="1"/>
  </cols>
  <sheetData>
    <row r="1" spans="1:22" ht="25.5" customHeight="1" thickBot="1" x14ac:dyDescent="0.35">
      <c r="A1" s="793"/>
      <c r="B1" s="1058" t="s">
        <v>154</v>
      </c>
      <c r="C1" s="1059"/>
      <c r="D1" s="1059"/>
      <c r="E1" s="1059"/>
      <c r="F1" s="1059"/>
      <c r="G1" s="1059"/>
      <c r="H1" s="1059"/>
      <c r="I1" s="1059"/>
      <c r="J1" s="1059"/>
      <c r="K1" s="1059"/>
      <c r="L1" s="1059"/>
      <c r="M1" s="1059"/>
      <c r="N1" s="1059"/>
      <c r="O1" s="1059"/>
      <c r="P1" s="1059"/>
      <c r="Q1" s="1059"/>
      <c r="R1" s="1059"/>
      <c r="S1" s="1059"/>
      <c r="T1" s="15"/>
      <c r="U1" s="15"/>
      <c r="V1" s="120"/>
    </row>
    <row r="2" spans="1:22" ht="16.5" customHeight="1" thickBot="1" x14ac:dyDescent="0.25">
      <c r="A2" s="377">
        <v>0</v>
      </c>
      <c r="B2" s="22" t="s">
        <v>155</v>
      </c>
      <c r="C2" s="13"/>
      <c r="D2" s="1060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26"/>
    </row>
    <row r="3" spans="1:22" ht="13.5" hidden="1" thickBot="1" x14ac:dyDescent="0.25">
      <c r="A3" s="377"/>
      <c r="B3" s="31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26"/>
    </row>
    <row r="4" spans="1:22" ht="13.5" hidden="1" thickBot="1" x14ac:dyDescent="0.25">
      <c r="A4" s="377"/>
      <c r="B4" s="31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26"/>
    </row>
    <row r="5" spans="1:22" ht="27.75" customHeight="1" thickBot="1" x14ac:dyDescent="0.35">
      <c r="A5" s="377"/>
      <c r="B5" s="1061" t="s">
        <v>156</v>
      </c>
      <c r="C5" s="1062"/>
      <c r="D5" s="1063" t="s">
        <v>157</v>
      </c>
      <c r="E5" s="1062"/>
      <c r="F5" s="1062"/>
      <c r="G5" s="1062"/>
      <c r="H5" s="1064"/>
      <c r="I5" s="1065" t="s">
        <v>158</v>
      </c>
      <c r="J5" s="1066"/>
      <c r="K5" s="1066"/>
      <c r="L5" s="1067"/>
      <c r="M5" s="1068" t="s">
        <v>159</v>
      </c>
      <c r="N5" s="1069"/>
      <c r="O5" s="1069"/>
      <c r="P5" s="1070"/>
      <c r="Q5" s="1071"/>
      <c r="R5" s="1072" t="s">
        <v>160</v>
      </c>
      <c r="S5" s="1073"/>
      <c r="T5" s="13"/>
      <c r="U5" s="13"/>
      <c r="V5" s="126"/>
    </row>
    <row r="6" spans="1:22" ht="51" customHeight="1" thickBot="1" x14ac:dyDescent="0.25">
      <c r="A6" s="377"/>
      <c r="B6" s="13"/>
      <c r="C6" s="1074"/>
      <c r="D6" s="27"/>
      <c r="E6" s="27"/>
      <c r="F6" s="27"/>
      <c r="G6" s="27"/>
      <c r="H6" s="12"/>
      <c r="I6" s="1074"/>
      <c r="J6" s="27"/>
      <c r="K6" s="27"/>
      <c r="L6" s="12"/>
      <c r="M6" s="1074"/>
      <c r="N6" s="27"/>
      <c r="O6" s="27"/>
      <c r="P6" s="12"/>
      <c r="Q6" s="13"/>
      <c r="R6" s="13"/>
      <c r="S6" s="13"/>
      <c r="T6" s="13"/>
      <c r="U6" s="13"/>
      <c r="V6" s="126"/>
    </row>
    <row r="7" spans="1:22" ht="20.25" customHeight="1" thickBot="1" x14ac:dyDescent="0.3">
      <c r="A7" s="1075"/>
      <c r="B7" s="1076" t="s">
        <v>161</v>
      </c>
      <c r="C7" s="819">
        <v>53111</v>
      </c>
      <c r="D7" s="1077">
        <v>53113</v>
      </c>
      <c r="E7" s="1078">
        <v>53115</v>
      </c>
      <c r="F7" s="1079">
        <v>53117</v>
      </c>
      <c r="G7" s="1078">
        <v>53119</v>
      </c>
      <c r="H7" s="1077">
        <v>53121</v>
      </c>
      <c r="I7" s="1078">
        <v>53123</v>
      </c>
      <c r="J7" s="1077">
        <v>53125</v>
      </c>
      <c r="K7" s="1078">
        <v>53127</v>
      </c>
      <c r="L7" s="1077">
        <v>53129</v>
      </c>
      <c r="M7" s="1078">
        <v>53173</v>
      </c>
      <c r="N7" s="1077">
        <v>53175</v>
      </c>
      <c r="O7" s="1078">
        <v>53177</v>
      </c>
      <c r="P7" s="1077">
        <v>53179</v>
      </c>
      <c r="Q7" s="1078">
        <v>53225</v>
      </c>
      <c r="R7" s="1077">
        <v>53227</v>
      </c>
      <c r="S7" s="1078">
        <v>53229</v>
      </c>
      <c r="T7" s="1080"/>
      <c r="U7" s="1081"/>
      <c r="V7" s="1082"/>
    </row>
    <row r="8" spans="1:22" ht="9" customHeight="1" thickBot="1" x14ac:dyDescent="0.25">
      <c r="A8" s="377"/>
      <c r="B8" s="1083"/>
      <c r="C8" s="1084"/>
      <c r="D8" s="1085"/>
      <c r="E8" s="1086"/>
      <c r="F8" s="1085"/>
      <c r="G8" s="1086"/>
      <c r="H8" s="1085"/>
      <c r="I8" s="1086"/>
      <c r="J8" s="1085"/>
      <c r="K8" s="1086"/>
      <c r="L8" s="1085"/>
      <c r="M8" s="1086"/>
      <c r="N8" s="1085"/>
      <c r="O8" s="1086"/>
      <c r="P8" s="1085"/>
      <c r="Q8" s="1086"/>
      <c r="R8" s="1085"/>
      <c r="S8" s="1086"/>
      <c r="T8" s="1087"/>
      <c r="U8" s="1088"/>
      <c r="V8" s="126"/>
    </row>
    <row r="9" spans="1:22" ht="21.95" customHeight="1" x14ac:dyDescent="0.25">
      <c r="A9" s="377"/>
      <c r="B9" s="1089" t="s">
        <v>26</v>
      </c>
      <c r="C9" s="1090">
        <v>9171</v>
      </c>
      <c r="D9" s="1091">
        <v>73058</v>
      </c>
      <c r="E9" s="1092">
        <v>8798</v>
      </c>
      <c r="F9" s="1091">
        <v>11918</v>
      </c>
      <c r="G9" s="1092">
        <v>9924</v>
      </c>
      <c r="H9" s="1091">
        <v>12578</v>
      </c>
      <c r="I9" s="1093">
        <v>13029</v>
      </c>
      <c r="J9" s="1094">
        <v>9675</v>
      </c>
      <c r="K9" s="1093">
        <v>16286</v>
      </c>
      <c r="L9" s="1094">
        <v>7634</v>
      </c>
      <c r="M9" s="1095">
        <v>6646</v>
      </c>
      <c r="N9" s="1096">
        <v>11572</v>
      </c>
      <c r="O9" s="1095">
        <v>11861</v>
      </c>
      <c r="P9" s="1096">
        <v>9365</v>
      </c>
      <c r="Q9" s="1097">
        <v>12838</v>
      </c>
      <c r="R9" s="1098">
        <v>12427</v>
      </c>
      <c r="S9" s="1097">
        <v>15750</v>
      </c>
      <c r="T9" s="1099"/>
      <c r="U9" s="1100"/>
      <c r="V9" s="126"/>
    </row>
    <row r="10" spans="1:22" ht="6.75" customHeight="1" thickBot="1" x14ac:dyDescent="0.3">
      <c r="A10" s="377"/>
      <c r="B10" s="1101"/>
      <c r="C10" s="1102"/>
      <c r="D10" s="1103"/>
      <c r="E10" s="1104"/>
      <c r="F10" s="1103"/>
      <c r="G10" s="1104"/>
      <c r="H10" s="1103"/>
      <c r="I10" s="1104"/>
      <c r="J10" s="1103"/>
      <c r="K10" s="1104"/>
      <c r="L10" s="1103"/>
      <c r="M10" s="1104"/>
      <c r="N10" s="1103"/>
      <c r="O10" s="1104"/>
      <c r="P10" s="1103"/>
      <c r="Q10" s="1104"/>
      <c r="R10" s="1103"/>
      <c r="S10" s="1104"/>
      <c r="T10" s="1105"/>
      <c r="U10" s="1106"/>
      <c r="V10" s="126"/>
    </row>
    <row r="11" spans="1:22" ht="21.95" customHeight="1" x14ac:dyDescent="0.25">
      <c r="A11" s="377"/>
      <c r="B11" s="1089" t="s">
        <v>27</v>
      </c>
      <c r="C11" s="1090">
        <v>9158</v>
      </c>
      <c r="D11" s="1091">
        <v>72886</v>
      </c>
      <c r="E11" s="1092">
        <v>8788</v>
      </c>
      <c r="F11" s="1091">
        <v>11918</v>
      </c>
      <c r="G11" s="1092">
        <v>9983</v>
      </c>
      <c r="H11" s="1091">
        <v>12575</v>
      </c>
      <c r="I11" s="1093">
        <v>13058</v>
      </c>
      <c r="J11" s="1094">
        <v>9675</v>
      </c>
      <c r="K11" s="1093">
        <v>16280</v>
      </c>
      <c r="L11" s="1094">
        <v>7591</v>
      </c>
      <c r="M11" s="1095">
        <v>6640</v>
      </c>
      <c r="N11" s="1096">
        <v>11597</v>
      </c>
      <c r="O11" s="1095">
        <v>11868</v>
      </c>
      <c r="P11" s="1096">
        <v>9371</v>
      </c>
      <c r="Q11" s="1097">
        <v>12830</v>
      </c>
      <c r="R11" s="1098">
        <v>12454</v>
      </c>
      <c r="S11" s="1097">
        <v>15723</v>
      </c>
      <c r="T11" s="1099"/>
      <c r="U11" s="1100"/>
      <c r="V11" s="126"/>
    </row>
    <row r="12" spans="1:22" ht="6.75" customHeight="1" thickBot="1" x14ac:dyDescent="0.3">
      <c r="A12" s="377"/>
      <c r="B12" s="1101"/>
      <c r="C12" s="1102"/>
      <c r="D12" s="1103"/>
      <c r="E12" s="1104"/>
      <c r="F12" s="1103"/>
      <c r="G12" s="1104"/>
      <c r="H12" s="1103"/>
      <c r="I12" s="1104"/>
      <c r="J12" s="1103"/>
      <c r="K12" s="1104"/>
      <c r="L12" s="1103"/>
      <c r="M12" s="1104"/>
      <c r="N12" s="1103"/>
      <c r="O12" s="1104"/>
      <c r="P12" s="1103"/>
      <c r="Q12" s="1104"/>
      <c r="R12" s="1103"/>
      <c r="S12" s="1104"/>
      <c r="T12" s="1105"/>
      <c r="U12" s="1106"/>
      <c r="V12" s="126"/>
    </row>
    <row r="13" spans="1:22" ht="21.95" customHeight="1" x14ac:dyDescent="0.25">
      <c r="A13" s="377"/>
      <c r="B13" s="1089" t="s">
        <v>28</v>
      </c>
      <c r="C13" s="1090">
        <v>9162</v>
      </c>
      <c r="D13" s="1091">
        <v>72782</v>
      </c>
      <c r="E13" s="1092">
        <v>8777</v>
      </c>
      <c r="F13" s="1091">
        <v>11945</v>
      </c>
      <c r="G13" s="1092">
        <v>10091</v>
      </c>
      <c r="H13" s="1091">
        <v>12580</v>
      </c>
      <c r="I13" s="1093">
        <v>13102</v>
      </c>
      <c r="J13" s="1094">
        <v>9688</v>
      </c>
      <c r="K13" s="1093">
        <v>16301</v>
      </c>
      <c r="L13" s="1094">
        <v>7552</v>
      </c>
      <c r="M13" s="1095">
        <v>6638</v>
      </c>
      <c r="N13" s="1096">
        <v>11600</v>
      </c>
      <c r="O13" s="1095">
        <v>11870</v>
      </c>
      <c r="P13" s="1096">
        <v>9361</v>
      </c>
      <c r="Q13" s="1097">
        <v>12853</v>
      </c>
      <c r="R13" s="1098">
        <v>12459</v>
      </c>
      <c r="S13" s="1097">
        <v>15735</v>
      </c>
      <c r="T13" s="1099"/>
      <c r="U13" s="1100"/>
      <c r="V13" s="126"/>
    </row>
    <row r="14" spans="1:22" ht="6.75" customHeight="1" thickBot="1" x14ac:dyDescent="0.3">
      <c r="A14" s="377"/>
      <c r="B14" s="1101"/>
      <c r="C14" s="1102"/>
      <c r="D14" s="1103"/>
      <c r="E14" s="1104"/>
      <c r="F14" s="1103"/>
      <c r="G14" s="1104"/>
      <c r="H14" s="1103"/>
      <c r="I14" s="1104"/>
      <c r="J14" s="1103"/>
      <c r="K14" s="1104"/>
      <c r="L14" s="1103"/>
      <c r="M14" s="1104"/>
      <c r="N14" s="1103"/>
      <c r="O14" s="1104"/>
      <c r="P14" s="1103"/>
      <c r="Q14" s="1104"/>
      <c r="R14" s="1103"/>
      <c r="S14" s="1104"/>
      <c r="T14" s="1105"/>
      <c r="U14" s="1106"/>
      <c r="V14" s="126"/>
    </row>
    <row r="15" spans="1:22" ht="21.95" customHeight="1" x14ac:dyDescent="0.25">
      <c r="A15" s="377"/>
      <c r="B15" s="1089" t="s">
        <v>29</v>
      </c>
      <c r="C15" s="1090">
        <v>9192</v>
      </c>
      <c r="D15" s="1091">
        <v>72653</v>
      </c>
      <c r="E15" s="1092">
        <v>8781</v>
      </c>
      <c r="F15" s="1091">
        <v>12005</v>
      </c>
      <c r="G15" s="1092">
        <v>10094</v>
      </c>
      <c r="H15" s="1091">
        <v>12533</v>
      </c>
      <c r="I15" s="1093">
        <v>13160</v>
      </c>
      <c r="J15" s="1094">
        <v>9740</v>
      </c>
      <c r="K15" s="1093">
        <v>16374</v>
      </c>
      <c r="L15" s="1094">
        <v>7592</v>
      </c>
      <c r="M15" s="1095">
        <v>6657</v>
      </c>
      <c r="N15" s="1096">
        <v>11628</v>
      </c>
      <c r="O15" s="1095">
        <v>11904</v>
      </c>
      <c r="P15" s="1096">
        <v>9365</v>
      </c>
      <c r="Q15" s="1097">
        <v>12888</v>
      </c>
      <c r="R15" s="1098">
        <v>12487</v>
      </c>
      <c r="S15" s="1097">
        <v>15756</v>
      </c>
      <c r="T15" s="1099"/>
      <c r="U15" s="1100"/>
      <c r="V15" s="126"/>
    </row>
    <row r="16" spans="1:22" ht="6.75" customHeight="1" thickBot="1" x14ac:dyDescent="0.3">
      <c r="A16" s="377"/>
      <c r="B16" s="1101"/>
      <c r="C16" s="1102"/>
      <c r="D16" s="1103"/>
      <c r="E16" s="1104"/>
      <c r="F16" s="1103"/>
      <c r="G16" s="1104"/>
      <c r="H16" s="1103"/>
      <c r="I16" s="1104"/>
      <c r="J16" s="1103"/>
      <c r="K16" s="1104"/>
      <c r="L16" s="1103"/>
      <c r="M16" s="1104"/>
      <c r="N16" s="1103"/>
      <c r="O16" s="1104"/>
      <c r="P16" s="1103"/>
      <c r="Q16" s="1104"/>
      <c r="R16" s="1103"/>
      <c r="S16" s="1104"/>
      <c r="T16" s="1105"/>
      <c r="U16" s="1106"/>
      <c r="V16" s="126"/>
    </row>
    <row r="17" spans="1:22" ht="21.95" customHeight="1" x14ac:dyDescent="0.25">
      <c r="A17" s="377"/>
      <c r="B17" s="1089" t="s">
        <v>30</v>
      </c>
      <c r="C17" s="1090">
        <v>9101</v>
      </c>
      <c r="D17" s="1091">
        <v>72747</v>
      </c>
      <c r="E17" s="1092">
        <v>8778</v>
      </c>
      <c r="F17" s="1091">
        <v>12055</v>
      </c>
      <c r="G17" s="1092">
        <v>10083</v>
      </c>
      <c r="H17" s="1091">
        <v>12534</v>
      </c>
      <c r="I17" s="1093">
        <v>13162</v>
      </c>
      <c r="J17" s="1094">
        <v>9737</v>
      </c>
      <c r="K17" s="1093">
        <v>16305</v>
      </c>
      <c r="L17" s="1094">
        <v>7595</v>
      </c>
      <c r="M17" s="1095">
        <v>6675</v>
      </c>
      <c r="N17" s="1096">
        <v>11682</v>
      </c>
      <c r="O17" s="1095">
        <v>11918</v>
      </c>
      <c r="P17" s="1096">
        <v>9369</v>
      </c>
      <c r="Q17" s="1097">
        <v>12821</v>
      </c>
      <c r="R17" s="1098">
        <v>12508</v>
      </c>
      <c r="S17" s="1097">
        <v>15730</v>
      </c>
      <c r="T17" s="1099"/>
      <c r="U17" s="1100"/>
      <c r="V17" s="126"/>
    </row>
    <row r="18" spans="1:22" ht="6.75" customHeight="1" thickBot="1" x14ac:dyDescent="0.3">
      <c r="A18" s="377"/>
      <c r="B18" s="1101"/>
      <c r="C18" s="1102"/>
      <c r="D18" s="1103"/>
      <c r="E18" s="1104"/>
      <c r="F18" s="1103"/>
      <c r="G18" s="1104"/>
      <c r="H18" s="1103"/>
      <c r="I18" s="1104"/>
      <c r="J18" s="1103"/>
      <c r="K18" s="1104"/>
      <c r="L18" s="1103"/>
      <c r="M18" s="1104"/>
      <c r="N18" s="1103"/>
      <c r="O18" s="1104"/>
      <c r="P18" s="1103"/>
      <c r="Q18" s="1104"/>
      <c r="R18" s="1103"/>
      <c r="S18" s="1104"/>
      <c r="T18" s="1105"/>
      <c r="U18" s="1106"/>
      <c r="V18" s="126"/>
    </row>
    <row r="19" spans="1:22" ht="21.95" customHeight="1" x14ac:dyDescent="0.25">
      <c r="A19" s="377"/>
      <c r="B19" s="1089" t="s">
        <v>31</v>
      </c>
      <c r="C19" s="1090">
        <v>9068</v>
      </c>
      <c r="D19" s="1091">
        <v>73123</v>
      </c>
      <c r="E19" s="1092">
        <v>8789</v>
      </c>
      <c r="F19" s="1091">
        <v>12062</v>
      </c>
      <c r="G19" s="1092">
        <v>10166</v>
      </c>
      <c r="H19" s="1091">
        <v>12502</v>
      </c>
      <c r="I19" s="1093">
        <v>13159</v>
      </c>
      <c r="J19" s="1094">
        <v>9761</v>
      </c>
      <c r="K19" s="1093">
        <v>16252</v>
      </c>
      <c r="L19" s="1094">
        <v>7588</v>
      </c>
      <c r="M19" s="1095">
        <v>6673</v>
      </c>
      <c r="N19" s="1096">
        <v>11703</v>
      </c>
      <c r="O19" s="1095">
        <v>11931</v>
      </c>
      <c r="P19" s="1096">
        <v>9362</v>
      </c>
      <c r="Q19" s="1097">
        <v>12880</v>
      </c>
      <c r="R19" s="1098">
        <v>12560</v>
      </c>
      <c r="S19" s="1097">
        <v>15758</v>
      </c>
      <c r="T19" s="1099"/>
      <c r="U19" s="1100"/>
      <c r="V19" s="126"/>
    </row>
    <row r="20" spans="1:22" ht="6.75" customHeight="1" thickBot="1" x14ac:dyDescent="0.3">
      <c r="A20" s="377"/>
      <c r="B20" s="1107"/>
      <c r="C20" s="1102"/>
      <c r="D20" s="1103"/>
      <c r="E20" s="1104"/>
      <c r="F20" s="1103"/>
      <c r="G20" s="1104"/>
      <c r="H20" s="1103"/>
      <c r="I20" s="1104"/>
      <c r="J20" s="1103"/>
      <c r="K20" s="1104"/>
      <c r="L20" s="1103"/>
      <c r="M20" s="1104"/>
      <c r="N20" s="1103"/>
      <c r="O20" s="1104"/>
      <c r="P20" s="1103"/>
      <c r="Q20" s="1104"/>
      <c r="R20" s="1103"/>
      <c r="S20" s="1104"/>
      <c r="T20" s="1105"/>
      <c r="U20" s="1106"/>
      <c r="V20" s="126"/>
    </row>
    <row r="21" spans="1:22" ht="21.95" customHeight="1" x14ac:dyDescent="0.25">
      <c r="A21" s="377"/>
      <c r="B21" s="1089" t="s">
        <v>32</v>
      </c>
      <c r="C21" s="1090">
        <v>9087</v>
      </c>
      <c r="D21" s="1091">
        <v>73887</v>
      </c>
      <c r="E21" s="1092">
        <v>8795</v>
      </c>
      <c r="F21" s="1091">
        <v>12044</v>
      </c>
      <c r="G21" s="1092">
        <v>10132</v>
      </c>
      <c r="H21" s="1091">
        <v>12508</v>
      </c>
      <c r="I21" s="1093">
        <v>13164</v>
      </c>
      <c r="J21" s="1094">
        <v>9749</v>
      </c>
      <c r="K21" s="1093">
        <v>16268</v>
      </c>
      <c r="L21" s="1094">
        <v>7581</v>
      </c>
      <c r="M21" s="1095">
        <v>6675</v>
      </c>
      <c r="N21" s="1096">
        <v>11697</v>
      </c>
      <c r="O21" s="1095">
        <v>11942</v>
      </c>
      <c r="P21" s="1096">
        <v>9358</v>
      </c>
      <c r="Q21" s="1097">
        <v>12849</v>
      </c>
      <c r="R21" s="1098">
        <v>12541</v>
      </c>
      <c r="S21" s="1097">
        <v>15744</v>
      </c>
      <c r="T21" s="1099"/>
      <c r="U21" s="1100"/>
      <c r="V21" s="126"/>
    </row>
    <row r="22" spans="1:22" ht="6.75" customHeight="1" thickBot="1" x14ac:dyDescent="0.3">
      <c r="A22" s="377"/>
      <c r="B22" s="1107"/>
      <c r="C22" s="1102"/>
      <c r="D22" s="1103"/>
      <c r="E22" s="1104"/>
      <c r="F22" s="1103"/>
      <c r="G22" s="1104"/>
      <c r="H22" s="1103"/>
      <c r="I22" s="1104"/>
      <c r="J22" s="1103"/>
      <c r="K22" s="1104"/>
      <c r="L22" s="1103"/>
      <c r="M22" s="1104"/>
      <c r="N22" s="1103"/>
      <c r="O22" s="1104"/>
      <c r="P22" s="1103"/>
      <c r="Q22" s="1104"/>
      <c r="R22" s="1103"/>
      <c r="S22" s="1104"/>
      <c r="T22" s="1105"/>
      <c r="U22" s="1106"/>
      <c r="V22" s="126"/>
    </row>
    <row r="23" spans="1:22" ht="21.95" customHeight="1" x14ac:dyDescent="0.25">
      <c r="A23" s="377"/>
      <c r="B23" s="1089" t="s">
        <v>33</v>
      </c>
      <c r="C23" s="1090">
        <v>9091</v>
      </c>
      <c r="D23" s="1091">
        <v>74201</v>
      </c>
      <c r="E23" s="1092">
        <v>8799</v>
      </c>
      <c r="F23" s="1091">
        <v>12055</v>
      </c>
      <c r="G23" s="1092">
        <v>10139</v>
      </c>
      <c r="H23" s="1091">
        <v>12516</v>
      </c>
      <c r="I23" s="1093">
        <v>13158</v>
      </c>
      <c r="J23" s="1094">
        <v>9455</v>
      </c>
      <c r="K23" s="1093">
        <v>16272</v>
      </c>
      <c r="L23" s="1094">
        <v>7578</v>
      </c>
      <c r="M23" s="1095">
        <v>6677</v>
      </c>
      <c r="N23" s="1096">
        <v>11702</v>
      </c>
      <c r="O23" s="1095">
        <v>11936</v>
      </c>
      <c r="P23" s="1096">
        <v>9348</v>
      </c>
      <c r="Q23" s="1097">
        <v>12844</v>
      </c>
      <c r="R23" s="1098">
        <v>12550</v>
      </c>
      <c r="S23" s="1097">
        <v>15748</v>
      </c>
      <c r="T23" s="1099"/>
      <c r="U23" s="1100"/>
      <c r="V23" s="126"/>
    </row>
    <row r="24" spans="1:22" ht="6.75" customHeight="1" thickBot="1" x14ac:dyDescent="0.3">
      <c r="A24" s="377"/>
      <c r="B24" s="1107"/>
      <c r="C24" s="1102"/>
      <c r="D24" s="1103"/>
      <c r="E24" s="1104"/>
      <c r="F24" s="1103"/>
      <c r="G24" s="1104"/>
      <c r="H24" s="1103"/>
      <c r="I24" s="1104"/>
      <c r="J24" s="1103"/>
      <c r="K24" s="1104"/>
      <c r="L24" s="1103"/>
      <c r="M24" s="1104"/>
      <c r="N24" s="1103"/>
      <c r="O24" s="1104"/>
      <c r="P24" s="1103"/>
      <c r="Q24" s="1104"/>
      <c r="R24" s="1103"/>
      <c r="S24" s="1104"/>
      <c r="T24" s="1105"/>
      <c r="U24" s="1106"/>
      <c r="V24" s="126"/>
    </row>
    <row r="25" spans="1:22" ht="21.95" customHeight="1" x14ac:dyDescent="0.25">
      <c r="A25" s="377"/>
      <c r="B25" s="1089" t="s">
        <v>34</v>
      </c>
      <c r="C25" s="1090">
        <v>9205</v>
      </c>
      <c r="D25" s="1091">
        <v>75425</v>
      </c>
      <c r="E25" s="1092">
        <v>8775</v>
      </c>
      <c r="F25" s="1091">
        <v>12164</v>
      </c>
      <c r="G25" s="1092">
        <v>10277</v>
      </c>
      <c r="H25" s="1091">
        <v>12458</v>
      </c>
      <c r="I25" s="1093">
        <v>13216</v>
      </c>
      <c r="J25" s="1094">
        <v>9814</v>
      </c>
      <c r="K25" s="1093">
        <v>16369</v>
      </c>
      <c r="L25" s="1094">
        <v>7626</v>
      </c>
      <c r="M25" s="1095">
        <v>6754</v>
      </c>
      <c r="N25" s="1096">
        <v>11746</v>
      </c>
      <c r="O25" s="1095">
        <v>12005</v>
      </c>
      <c r="P25" s="1096">
        <v>9426</v>
      </c>
      <c r="Q25" s="1097">
        <v>12924</v>
      </c>
      <c r="R25" s="1098">
        <v>12613</v>
      </c>
      <c r="S25" s="1097">
        <v>15854</v>
      </c>
      <c r="T25" s="1099"/>
      <c r="U25" s="1100"/>
      <c r="V25" s="126"/>
    </row>
    <row r="26" spans="1:22" ht="6.75" customHeight="1" thickBot="1" x14ac:dyDescent="0.3">
      <c r="A26" s="377"/>
      <c r="B26" s="1107"/>
      <c r="C26" s="1102"/>
      <c r="D26" s="1103"/>
      <c r="E26" s="1104"/>
      <c r="F26" s="1103"/>
      <c r="G26" s="1104"/>
      <c r="H26" s="1103"/>
      <c r="I26" s="1104"/>
      <c r="J26" s="1103"/>
      <c r="K26" s="1104"/>
      <c r="L26" s="1103"/>
      <c r="M26" s="1104"/>
      <c r="N26" s="1103"/>
      <c r="O26" s="1104"/>
      <c r="P26" s="1103"/>
      <c r="Q26" s="1104"/>
      <c r="R26" s="1103"/>
      <c r="S26" s="1104"/>
      <c r="T26" s="1105"/>
      <c r="U26" s="1106"/>
      <c r="V26" s="126"/>
    </row>
    <row r="27" spans="1:22" ht="21.95" customHeight="1" x14ac:dyDescent="0.25">
      <c r="A27" s="377"/>
      <c r="B27" s="1089" t="s">
        <v>35</v>
      </c>
      <c r="C27" s="1090">
        <v>9167</v>
      </c>
      <c r="D27" s="1091">
        <v>76079</v>
      </c>
      <c r="E27" s="1092">
        <v>8779</v>
      </c>
      <c r="F27" s="1091">
        <v>12188</v>
      </c>
      <c r="G27" s="1092">
        <v>10357</v>
      </c>
      <c r="H27" s="1091">
        <v>12464</v>
      </c>
      <c r="I27" s="1093">
        <v>13221</v>
      </c>
      <c r="J27" s="1094">
        <v>9845</v>
      </c>
      <c r="K27" s="1093">
        <v>16417</v>
      </c>
      <c r="L27" s="1094">
        <v>7590</v>
      </c>
      <c r="M27" s="1095">
        <v>6771</v>
      </c>
      <c r="N27" s="1096">
        <v>11730</v>
      </c>
      <c r="O27" s="1095">
        <v>12020</v>
      </c>
      <c r="P27" s="1096">
        <v>9425</v>
      </c>
      <c r="Q27" s="1097">
        <v>12925</v>
      </c>
      <c r="R27" s="1098">
        <v>12634</v>
      </c>
      <c r="S27" s="1097">
        <v>15809</v>
      </c>
      <c r="T27" s="1099"/>
      <c r="U27" s="1100"/>
      <c r="V27" s="126"/>
    </row>
    <row r="28" spans="1:22" ht="7.5" customHeight="1" thickBot="1" x14ac:dyDescent="0.3">
      <c r="A28" s="377"/>
      <c r="B28" s="1107"/>
      <c r="C28" s="1102"/>
      <c r="D28" s="1103"/>
      <c r="E28" s="1104"/>
      <c r="F28" s="1103"/>
      <c r="G28" s="1104"/>
      <c r="H28" s="1103"/>
      <c r="I28" s="1104"/>
      <c r="J28" s="1103"/>
      <c r="K28" s="1104"/>
      <c r="L28" s="1103"/>
      <c r="M28" s="1104"/>
      <c r="N28" s="1103"/>
      <c r="O28" s="1104"/>
      <c r="P28" s="1103"/>
      <c r="Q28" s="1104"/>
      <c r="R28" s="1103"/>
      <c r="S28" s="1104"/>
      <c r="T28" s="1105"/>
      <c r="U28" s="1106"/>
      <c r="V28" s="126"/>
    </row>
    <row r="29" spans="1:22" ht="21.95" customHeight="1" x14ac:dyDescent="0.25">
      <c r="A29" s="377"/>
      <c r="B29" s="1089" t="s">
        <v>36</v>
      </c>
      <c r="C29" s="1090">
        <v>9172</v>
      </c>
      <c r="D29" s="1091">
        <v>76248</v>
      </c>
      <c r="E29" s="1092">
        <v>8784</v>
      </c>
      <c r="F29" s="1091">
        <v>12197</v>
      </c>
      <c r="G29" s="1092">
        <v>10398</v>
      </c>
      <c r="H29" s="1091">
        <v>12438</v>
      </c>
      <c r="I29" s="1093">
        <v>13202</v>
      </c>
      <c r="J29" s="1094">
        <v>9848</v>
      </c>
      <c r="K29" s="1093">
        <v>16428</v>
      </c>
      <c r="L29" s="1094">
        <v>7621</v>
      </c>
      <c r="M29" s="1095">
        <v>6778</v>
      </c>
      <c r="N29" s="1096">
        <v>11752</v>
      </c>
      <c r="O29" s="1095">
        <v>12024</v>
      </c>
      <c r="P29" s="1096">
        <v>9421</v>
      </c>
      <c r="Q29" s="1097">
        <v>12919</v>
      </c>
      <c r="R29" s="1098">
        <v>12648</v>
      </c>
      <c r="S29" s="1097">
        <v>15825</v>
      </c>
      <c r="T29" s="1099"/>
      <c r="U29" s="1100"/>
      <c r="V29" s="126"/>
    </row>
    <row r="30" spans="1:22" ht="7.5" customHeight="1" thickBot="1" x14ac:dyDescent="0.3">
      <c r="A30" s="377"/>
      <c r="B30" s="1108"/>
      <c r="C30" s="1109"/>
      <c r="D30" s="1110"/>
      <c r="E30" s="1111"/>
      <c r="F30" s="1110"/>
      <c r="G30" s="1111"/>
      <c r="H30" s="1110"/>
      <c r="I30" s="1111"/>
      <c r="J30" s="1110"/>
      <c r="K30" s="1111"/>
      <c r="L30" s="1110"/>
      <c r="M30" s="1111"/>
      <c r="N30" s="1110"/>
      <c r="O30" s="1111"/>
      <c r="P30" s="1110"/>
      <c r="Q30" s="1111"/>
      <c r="R30" s="1110"/>
      <c r="S30" s="1111"/>
      <c r="T30" s="1112"/>
      <c r="U30" s="1113"/>
      <c r="V30" s="126"/>
    </row>
    <row r="31" spans="1:22" ht="21.95" customHeight="1" x14ac:dyDescent="0.25">
      <c r="A31" s="377"/>
      <c r="B31" s="1089" t="s">
        <v>37</v>
      </c>
      <c r="C31" s="1091">
        <v>9126</v>
      </c>
      <c r="D31" s="1092">
        <v>75941</v>
      </c>
      <c r="E31" s="1091">
        <v>8719</v>
      </c>
      <c r="F31" s="1092">
        <v>12112</v>
      </c>
      <c r="G31" s="1091">
        <v>10335</v>
      </c>
      <c r="H31" s="1092">
        <v>12477</v>
      </c>
      <c r="I31" s="1094">
        <v>13137</v>
      </c>
      <c r="J31" s="1093">
        <v>9820</v>
      </c>
      <c r="K31" s="1094">
        <v>16472</v>
      </c>
      <c r="L31" s="1093">
        <v>7556</v>
      </c>
      <c r="M31" s="1096">
        <v>6749</v>
      </c>
      <c r="N31" s="1095">
        <v>11687</v>
      </c>
      <c r="O31" s="1096">
        <v>11979</v>
      </c>
      <c r="P31" s="1095">
        <v>9384</v>
      </c>
      <c r="Q31" s="1098">
        <v>12893</v>
      </c>
      <c r="R31" s="1097">
        <v>12670</v>
      </c>
      <c r="S31" s="1098">
        <v>15789</v>
      </c>
      <c r="T31" s="1114"/>
      <c r="U31" s="1099"/>
      <c r="V31" s="126"/>
    </row>
    <row r="32" spans="1:22" ht="9" customHeight="1" thickBot="1" x14ac:dyDescent="0.25">
      <c r="A32" s="377"/>
      <c r="B32" s="1115"/>
      <c r="C32" s="1116"/>
      <c r="D32" s="1117"/>
      <c r="E32" s="1116"/>
      <c r="F32" s="1117"/>
      <c r="G32" s="1116"/>
      <c r="H32" s="1117"/>
      <c r="I32" s="1116"/>
      <c r="J32" s="1117"/>
      <c r="K32" s="1116"/>
      <c r="L32" s="1117"/>
      <c r="M32" s="1116"/>
      <c r="N32" s="1117"/>
      <c r="O32" s="1116"/>
      <c r="P32" s="1117"/>
      <c r="Q32" s="1116"/>
      <c r="R32" s="1117"/>
      <c r="S32" s="1116"/>
      <c r="T32" s="1118"/>
      <c r="U32" s="1119"/>
      <c r="V32" s="126"/>
    </row>
    <row r="33" spans="1:22" ht="18.75" customHeight="1" thickBot="1" x14ac:dyDescent="0.25">
      <c r="A33" s="377"/>
      <c r="B33" s="1120"/>
      <c r="C33" s="1117"/>
      <c r="D33" s="1117"/>
      <c r="E33" s="1117"/>
      <c r="F33" s="1117"/>
      <c r="G33" s="1121" t="s">
        <v>26</v>
      </c>
      <c r="H33" s="1122" t="s">
        <v>27</v>
      </c>
      <c r="I33" s="1123" t="s">
        <v>28</v>
      </c>
      <c r="J33" s="1122" t="s">
        <v>29</v>
      </c>
      <c r="K33" s="1123" t="s">
        <v>30</v>
      </c>
      <c r="L33" s="1122" t="s">
        <v>31</v>
      </c>
      <c r="M33" s="1123" t="s">
        <v>32</v>
      </c>
      <c r="N33" s="1122" t="s">
        <v>33</v>
      </c>
      <c r="O33" s="1123" t="s">
        <v>106</v>
      </c>
      <c r="P33" s="1122" t="s">
        <v>35</v>
      </c>
      <c r="Q33" s="1123" t="s">
        <v>107</v>
      </c>
      <c r="R33" s="1122" t="s">
        <v>108</v>
      </c>
      <c r="S33" s="1124"/>
      <c r="T33" s="1118"/>
      <c r="U33" s="1125"/>
      <c r="V33" s="126"/>
    </row>
    <row r="34" spans="1:22" ht="15.75" thickBot="1" x14ac:dyDescent="0.3">
      <c r="A34" s="377"/>
      <c r="B34" s="1126" t="s">
        <v>162</v>
      </c>
      <c r="C34" s="1126"/>
      <c r="D34" s="1126"/>
      <c r="E34" s="1126"/>
      <c r="F34" s="1126"/>
      <c r="G34" s="1127">
        <f>SUM(C9:H9)</f>
        <v>125447</v>
      </c>
      <c r="H34" s="1128">
        <f>SUM(C11:H11)</f>
        <v>125308</v>
      </c>
      <c r="I34" s="1129">
        <f>SUM(C13:H13)</f>
        <v>125337</v>
      </c>
      <c r="J34" s="1128">
        <f>SUM(C15:H15)</f>
        <v>125258</v>
      </c>
      <c r="K34" s="1129">
        <f>SUM(C17:H17)</f>
        <v>125298</v>
      </c>
      <c r="L34" s="1128">
        <f>SUM(C19:H19)</f>
        <v>125710</v>
      </c>
      <c r="M34" s="1129">
        <f>SUM(C21:H21)</f>
        <v>126453</v>
      </c>
      <c r="N34" s="1128">
        <f>SUM(C23:H23)</f>
        <v>126801</v>
      </c>
      <c r="O34" s="1129">
        <f>SUM(C25:H25)</f>
        <v>128304</v>
      </c>
      <c r="P34" s="1128">
        <f>SUM(C27:H27)</f>
        <v>129034</v>
      </c>
      <c r="Q34" s="1129">
        <f>SUM(C29:H29)</f>
        <v>129237</v>
      </c>
      <c r="R34" s="1128">
        <f>SUM(C31:H31)</f>
        <v>128710</v>
      </c>
      <c r="S34" s="1130"/>
      <c r="T34" s="1131"/>
      <c r="U34" s="1132"/>
      <c r="V34" s="126"/>
    </row>
    <row r="35" spans="1:22" ht="15.75" customHeight="1" thickBot="1" x14ac:dyDescent="0.3">
      <c r="A35" s="381"/>
      <c r="B35" s="1133" t="s">
        <v>163</v>
      </c>
      <c r="C35" s="1134"/>
      <c r="D35" s="1134"/>
      <c r="E35" s="1134"/>
      <c r="F35" s="1134"/>
      <c r="G35" s="1135">
        <f>SUM(I9:L9)</f>
        <v>46624</v>
      </c>
      <c r="H35" s="1136">
        <f>SUM(I11:L11)</f>
        <v>46604</v>
      </c>
      <c r="I35" s="1137">
        <f>SUM(I13:L13)</f>
        <v>46643</v>
      </c>
      <c r="J35" s="1136">
        <f>SUM(I15:L15)</f>
        <v>46866</v>
      </c>
      <c r="K35" s="1137">
        <f>SUM(I17:L17)</f>
        <v>46799</v>
      </c>
      <c r="L35" s="1136">
        <f>SUM(I19:L19)</f>
        <v>46760</v>
      </c>
      <c r="M35" s="1137">
        <f>SUM(I21:L21)</f>
        <v>46762</v>
      </c>
      <c r="N35" s="1136">
        <f>SUM(I23:L23)</f>
        <v>46463</v>
      </c>
      <c r="O35" s="1137">
        <f>SUM(I25:L25)</f>
        <v>47025</v>
      </c>
      <c r="P35" s="1136">
        <f>SUM(I27:L27)</f>
        <v>47073</v>
      </c>
      <c r="Q35" s="1137">
        <f>SUM(I29:L29)</f>
        <v>47099</v>
      </c>
      <c r="R35" s="1136">
        <f>SUM(I31:L31)</f>
        <v>46985</v>
      </c>
      <c r="S35" s="1138"/>
      <c r="T35" s="941"/>
      <c r="U35" s="941"/>
      <c r="V35" s="382"/>
    </row>
    <row r="36" spans="1:22" ht="16.5" customHeight="1" thickBot="1" x14ac:dyDescent="0.3">
      <c r="A36" s="1139"/>
      <c r="B36" s="1140" t="s">
        <v>164</v>
      </c>
      <c r="C36" s="1141"/>
      <c r="D36" s="1141"/>
      <c r="E36" s="1141"/>
      <c r="F36" s="1141"/>
      <c r="G36" s="1142">
        <f>SUM(M9:P9)</f>
        <v>39444</v>
      </c>
      <c r="H36" s="1143">
        <f>SUM(M11:P11)</f>
        <v>39476</v>
      </c>
      <c r="I36" s="1144">
        <f>SUM(M13:P13)</f>
        <v>39469</v>
      </c>
      <c r="J36" s="1143">
        <f>SUM(M15:P15)</f>
        <v>39554</v>
      </c>
      <c r="K36" s="1144">
        <f>SUM(M17:P17)</f>
        <v>39644</v>
      </c>
      <c r="L36" s="1143">
        <f>SUM(M19:P19)</f>
        <v>39669</v>
      </c>
      <c r="M36" s="1144">
        <f>SUM(M21:P21)</f>
        <v>39672</v>
      </c>
      <c r="N36" s="1143">
        <f>SUM(M23:P23)</f>
        <v>39663</v>
      </c>
      <c r="O36" s="1144">
        <f>SUM(M25:P25)</f>
        <v>39931</v>
      </c>
      <c r="P36" s="1143">
        <f>SUM(M27:P27)</f>
        <v>39946</v>
      </c>
      <c r="Q36" s="1144">
        <f>SUM(M29:P29)</f>
        <v>39975</v>
      </c>
      <c r="R36" s="1143">
        <f>SUM(M31:P31)</f>
        <v>39799</v>
      </c>
      <c r="S36" s="1138"/>
      <c r="V36" s="946"/>
    </row>
    <row r="37" spans="1:22" ht="16.5" customHeight="1" thickBot="1" x14ac:dyDescent="0.3">
      <c r="A37" s="947"/>
      <c r="B37" s="1145" t="s">
        <v>165</v>
      </c>
      <c r="C37" s="1146"/>
      <c r="D37" s="1146"/>
      <c r="E37" s="1146"/>
      <c r="F37" s="1146"/>
      <c r="G37" s="1147">
        <f>SUM(Q9:S9)</f>
        <v>41015</v>
      </c>
      <c r="H37" s="1148">
        <f>SUM(Q11:S11)</f>
        <v>41007</v>
      </c>
      <c r="I37" s="1149">
        <f>SUM(Q13:S13)</f>
        <v>41047</v>
      </c>
      <c r="J37" s="1148">
        <f>SUM(Q15:S15)</f>
        <v>41131</v>
      </c>
      <c r="K37" s="1149">
        <f>SUM(Q17:S17)</f>
        <v>41059</v>
      </c>
      <c r="L37" s="1148">
        <f>SUM(Q19:S19)</f>
        <v>41198</v>
      </c>
      <c r="M37" s="1149">
        <f>SUM(Q21,R21,S21)</f>
        <v>41134</v>
      </c>
      <c r="N37" s="1148">
        <f>SUM(Q23:S23)</f>
        <v>41142</v>
      </c>
      <c r="O37" s="1149">
        <f>SUM(Q25:S25)</f>
        <v>41391</v>
      </c>
      <c r="P37" s="1148">
        <f>SUM(Q27:S27)</f>
        <v>41368</v>
      </c>
      <c r="Q37" s="1149">
        <f>SUM(Q29:S29)</f>
        <v>41392</v>
      </c>
      <c r="R37" s="1148">
        <f>SUM(Q31:S31)</f>
        <v>41352</v>
      </c>
      <c r="S37" s="1150"/>
      <c r="V37" s="947"/>
    </row>
    <row r="38" spans="1:22" ht="18.75" customHeight="1" thickBot="1" x14ac:dyDescent="0.3">
      <c r="A38" s="1055"/>
      <c r="B38" s="1151"/>
      <c r="C38" s="1152" t="s">
        <v>166</v>
      </c>
      <c r="D38" s="1152"/>
      <c r="E38" s="1152"/>
      <c r="F38" s="1152"/>
      <c r="G38" s="1153"/>
      <c r="H38" s="1153"/>
      <c r="I38" s="1153"/>
      <c r="J38" s="1153"/>
      <c r="K38" s="1153"/>
      <c r="L38" s="1154"/>
      <c r="M38" s="1154"/>
      <c r="N38" s="1154"/>
      <c r="O38" s="1154"/>
      <c r="P38" s="1154"/>
      <c r="Q38" s="1154"/>
      <c r="R38" s="1154"/>
      <c r="S38" s="1155"/>
      <c r="V38" s="1055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(1) Gesamtstatistik</vt:lpstr>
      <vt:lpstr>(6.1) Fz-arten n.Benutz 1.HJ </vt:lpstr>
      <vt:lpstr>(6.2) Fz-arten n.Benutz 2.HJ </vt:lpstr>
      <vt:lpstr>(14) Antriebsarten </vt:lpstr>
      <vt:lpstr>(15) Schadstoffarmstufen</vt:lpstr>
      <vt:lpstr>Schadstoffarmstufen Diesel</vt:lpstr>
      <vt:lpstr>(15.8) Euro 6 Fahrzeuge</vt:lpstr>
      <vt:lpstr>(20) Farben</vt:lpstr>
      <vt:lpstr>(24) Zul.nach Postleitzahlen</vt:lpstr>
      <vt:lpstr>(29) Hersteller motorisierte Fz</vt:lpstr>
      <vt:lpstr>(29.1) Hersteller Anhänger</vt:lpstr>
    </vt:vector>
  </TitlesOfParts>
  <Company>Bundesstadt Bonn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Franke, Stefan (33-432)</dc:creator>
  <cp:lastModifiedBy>Franke, Stefan (33-43)</cp:lastModifiedBy>
  <cp:lastPrinted>2020-05-22T06:46:08Z</cp:lastPrinted>
  <dcterms:created xsi:type="dcterms:W3CDTF">2020-05-19T09:47:57Z</dcterms:created>
  <dcterms:modified xsi:type="dcterms:W3CDTF">2020-05-22T09:34:26Z</dcterms:modified>
</cp:coreProperties>
</file>