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frankest\AppData\Local\Microsoft\Windows\INetCache\Content.Outlook\WGQD74W3\"/>
    </mc:Choice>
  </mc:AlternateContent>
  <bookViews>
    <workbookView xWindow="120" yWindow="60" windowWidth="24915" windowHeight="12840"/>
  </bookViews>
  <sheets>
    <sheet name="(1) Gesamtstatistik" sheetId="1" r:id="rId1"/>
    <sheet name="(2) Zul.nach Kfz im Monat 1 HJ" sheetId="2" r:id="rId2"/>
    <sheet name="(2) Zul.nach Kfz im Monat 2.HJ" sheetId="3" r:id="rId3"/>
    <sheet name="(14) Antriebsarten+E Kennz. " sheetId="4" r:id="rId4"/>
    <sheet name="(15) Schadstoffarmstufen" sheetId="5" r:id="rId5"/>
    <sheet name="(20) Farben" sheetId="6" r:id="rId6"/>
    <sheet name="(24) Zul.nach Postleitzahlen" sheetId="7" r:id="rId7"/>
    <sheet name="(29) Hersteller motorisierte Fz" sheetId="8" r:id="rId8"/>
    <sheet name="(29.1) Hersteller Anhänger" sheetId="9" r:id="rId9"/>
  </sheets>
  <calcPr calcId="162913"/>
</workbook>
</file>

<file path=xl/calcChain.xml><?xml version="1.0" encoding="utf-8"?>
<calcChain xmlns="http://schemas.openxmlformats.org/spreadsheetml/2006/main">
  <c r="R37" i="7" l="1"/>
  <c r="Q37" i="7"/>
  <c r="P37" i="7"/>
  <c r="O37" i="7"/>
  <c r="N37" i="7"/>
  <c r="M37" i="7"/>
  <c r="L37" i="7"/>
  <c r="K37" i="7"/>
  <c r="J37" i="7"/>
  <c r="I37" i="7"/>
  <c r="H37" i="7"/>
  <c r="G37" i="7"/>
  <c r="R36" i="7"/>
  <c r="Q36" i="7"/>
  <c r="P36" i="7"/>
  <c r="O36" i="7"/>
  <c r="N36" i="7"/>
  <c r="M36" i="7"/>
  <c r="L36" i="7"/>
  <c r="K36" i="7"/>
  <c r="J36" i="7"/>
  <c r="I36" i="7"/>
  <c r="H36" i="7"/>
  <c r="G36" i="7"/>
  <c r="R35" i="7"/>
  <c r="Q35" i="7"/>
  <c r="P35" i="7"/>
  <c r="O35" i="7"/>
  <c r="N35" i="7"/>
  <c r="M35" i="7"/>
  <c r="L35" i="7"/>
  <c r="K35" i="7"/>
  <c r="J35" i="7"/>
  <c r="I35" i="7"/>
  <c r="H35" i="7"/>
  <c r="G35" i="7"/>
  <c r="R34" i="7"/>
  <c r="Q34" i="7"/>
  <c r="P34" i="7"/>
  <c r="O34" i="7"/>
  <c r="N34" i="7"/>
  <c r="M34" i="7"/>
  <c r="L34" i="7"/>
  <c r="K34" i="7"/>
  <c r="J34" i="7"/>
  <c r="I34" i="7"/>
  <c r="H34" i="7"/>
  <c r="G34" i="7"/>
  <c r="N35" i="6"/>
  <c r="N32" i="6"/>
  <c r="O29" i="6"/>
  <c r="N29" i="6"/>
  <c r="N26" i="6"/>
  <c r="N23" i="6"/>
  <c r="N20" i="6"/>
  <c r="N17" i="6"/>
  <c r="N14" i="6"/>
  <c r="N11" i="6"/>
  <c r="N8" i="6"/>
  <c r="N5" i="6"/>
  <c r="S32" i="5"/>
  <c r="L29" i="5"/>
  <c r="L27" i="5"/>
  <c r="L25" i="5"/>
  <c r="L23" i="5"/>
  <c r="L19" i="5"/>
  <c r="L17" i="5"/>
  <c r="L15" i="5"/>
  <c r="L11" i="5"/>
  <c r="L9" i="5"/>
  <c r="L7" i="5"/>
  <c r="BG32" i="4"/>
  <c r="U31" i="4"/>
  <c r="BH29" i="4"/>
  <c r="BH27" i="4"/>
  <c r="O36" i="4"/>
  <c r="AL36" i="4" s="1"/>
  <c r="BH25" i="4"/>
  <c r="BH23" i="4"/>
  <c r="BH21" i="4"/>
  <c r="BH19" i="4"/>
  <c r="BH17" i="4"/>
  <c r="BH15" i="4"/>
  <c r="BL15" i="4"/>
  <c r="BH13" i="4"/>
  <c r="BH11" i="4"/>
  <c r="BH9" i="4"/>
  <c r="BH7" i="4"/>
  <c r="BL7" i="4"/>
  <c r="Q68" i="3"/>
  <c r="O61" i="3"/>
  <c r="N61" i="3"/>
  <c r="M61" i="3"/>
  <c r="L61" i="3"/>
  <c r="K61" i="3"/>
  <c r="J61" i="3"/>
  <c r="I61" i="3"/>
  <c r="H61" i="3"/>
  <c r="G61" i="3"/>
  <c r="F61" i="3"/>
  <c r="E61" i="3"/>
  <c r="P60" i="3"/>
  <c r="P59" i="3"/>
  <c r="P58" i="3"/>
  <c r="P57" i="3"/>
  <c r="P56" i="3"/>
  <c r="P55" i="3"/>
  <c r="P54" i="3"/>
  <c r="O52" i="3"/>
  <c r="N52" i="3"/>
  <c r="M52" i="3"/>
  <c r="L52" i="3"/>
  <c r="K52" i="3"/>
  <c r="J52" i="3"/>
  <c r="I52" i="3"/>
  <c r="H52" i="3"/>
  <c r="G52" i="3"/>
  <c r="F52" i="3"/>
  <c r="P52" i="3" s="1"/>
  <c r="E52" i="3"/>
  <c r="P51" i="3"/>
  <c r="P50" i="3"/>
  <c r="P49" i="3"/>
  <c r="P48" i="3"/>
  <c r="P47" i="3"/>
  <c r="P46" i="3"/>
  <c r="P45" i="3"/>
  <c r="O43" i="3"/>
  <c r="N43" i="3"/>
  <c r="M43" i="3"/>
  <c r="L43" i="3"/>
  <c r="K43" i="3"/>
  <c r="J43" i="3"/>
  <c r="I43" i="3"/>
  <c r="H43" i="3"/>
  <c r="G43" i="3"/>
  <c r="F43" i="3"/>
  <c r="E43" i="3"/>
  <c r="P42" i="3"/>
  <c r="P41" i="3"/>
  <c r="P40" i="3"/>
  <c r="P39" i="3"/>
  <c r="P38" i="3"/>
  <c r="P37" i="3"/>
  <c r="P36" i="3"/>
  <c r="O34" i="3"/>
  <c r="N34" i="3"/>
  <c r="M34" i="3"/>
  <c r="L34" i="3"/>
  <c r="K34" i="3"/>
  <c r="J34" i="3"/>
  <c r="I34" i="3"/>
  <c r="H34" i="3"/>
  <c r="G34" i="3"/>
  <c r="F34" i="3"/>
  <c r="P34" i="3" s="1"/>
  <c r="E34" i="3"/>
  <c r="P33" i="3"/>
  <c r="P32" i="3"/>
  <c r="P31" i="3"/>
  <c r="P30" i="3"/>
  <c r="P29" i="3"/>
  <c r="P28" i="3"/>
  <c r="P27" i="3"/>
  <c r="O25" i="3"/>
  <c r="N25" i="3"/>
  <c r="M25" i="3"/>
  <c r="L25" i="3"/>
  <c r="K25" i="3"/>
  <c r="J25" i="3"/>
  <c r="I25" i="3"/>
  <c r="H25" i="3"/>
  <c r="G25" i="3"/>
  <c r="F25" i="3"/>
  <c r="E25" i="3"/>
  <c r="P24" i="3"/>
  <c r="P23" i="3"/>
  <c r="P22" i="3"/>
  <c r="P21" i="3"/>
  <c r="P20" i="3"/>
  <c r="P19" i="3"/>
  <c r="P18" i="3"/>
  <c r="O15" i="3"/>
  <c r="N15" i="3"/>
  <c r="M15" i="3"/>
  <c r="L15" i="3"/>
  <c r="K15" i="3"/>
  <c r="J15" i="3"/>
  <c r="I15" i="3"/>
  <c r="H15" i="3"/>
  <c r="G15" i="3"/>
  <c r="F15" i="3"/>
  <c r="E15" i="3"/>
  <c r="P14" i="3"/>
  <c r="P13" i="3"/>
  <c r="P12" i="3"/>
  <c r="P11" i="3"/>
  <c r="P10" i="3"/>
  <c r="P9" i="3"/>
  <c r="P8" i="3"/>
  <c r="Q68" i="2"/>
  <c r="O61" i="2"/>
  <c r="N61" i="2"/>
  <c r="M61" i="2"/>
  <c r="L61" i="2"/>
  <c r="K61" i="2"/>
  <c r="J61" i="2"/>
  <c r="I61" i="2"/>
  <c r="H61" i="2"/>
  <c r="G61" i="2"/>
  <c r="F61" i="2"/>
  <c r="E61" i="2"/>
  <c r="P61" i="2" s="1"/>
  <c r="P60" i="2"/>
  <c r="P59" i="2"/>
  <c r="P58" i="2"/>
  <c r="P57" i="2"/>
  <c r="P56" i="2"/>
  <c r="P55" i="2"/>
  <c r="P54" i="2"/>
  <c r="O52" i="2"/>
  <c r="N52" i="2"/>
  <c r="M52" i="2"/>
  <c r="L52" i="2"/>
  <c r="K52" i="2"/>
  <c r="J52" i="2"/>
  <c r="I52" i="2"/>
  <c r="H52" i="2"/>
  <c r="G52" i="2"/>
  <c r="F52" i="2"/>
  <c r="E52" i="2"/>
  <c r="P51" i="2"/>
  <c r="P50" i="2"/>
  <c r="P49" i="2"/>
  <c r="P48" i="2"/>
  <c r="P47" i="2"/>
  <c r="P46" i="2"/>
  <c r="P45" i="2"/>
  <c r="O43" i="2"/>
  <c r="N43" i="2"/>
  <c r="M43" i="2"/>
  <c r="L43" i="2"/>
  <c r="K43" i="2"/>
  <c r="J43" i="2"/>
  <c r="I43" i="2"/>
  <c r="H43" i="2"/>
  <c r="G43" i="2"/>
  <c r="F43" i="2"/>
  <c r="E43" i="2"/>
  <c r="P43" i="2" s="1"/>
  <c r="P42" i="2"/>
  <c r="P41" i="2"/>
  <c r="P40" i="2"/>
  <c r="P39" i="2"/>
  <c r="P38" i="2"/>
  <c r="P37" i="2"/>
  <c r="P36" i="2"/>
  <c r="O34" i="2"/>
  <c r="N34" i="2"/>
  <c r="M34" i="2"/>
  <c r="L34" i="2"/>
  <c r="K34" i="2"/>
  <c r="J34" i="2"/>
  <c r="I34" i="2"/>
  <c r="H34" i="2"/>
  <c r="G34" i="2"/>
  <c r="F34" i="2"/>
  <c r="E34" i="2"/>
  <c r="P33" i="2"/>
  <c r="P32" i="2"/>
  <c r="P31" i="2"/>
  <c r="P30" i="2"/>
  <c r="P29" i="2"/>
  <c r="P28" i="2"/>
  <c r="P27" i="2"/>
  <c r="O25" i="2"/>
  <c r="N25" i="2"/>
  <c r="M25" i="2"/>
  <c r="L25" i="2"/>
  <c r="K25" i="2"/>
  <c r="J25" i="2"/>
  <c r="I25" i="2"/>
  <c r="H25" i="2"/>
  <c r="G25" i="2"/>
  <c r="F25" i="2"/>
  <c r="E25" i="2"/>
  <c r="P24" i="2"/>
  <c r="P23" i="2"/>
  <c r="P22" i="2"/>
  <c r="P21" i="2"/>
  <c r="P20" i="2"/>
  <c r="P19" i="2"/>
  <c r="P18" i="2"/>
  <c r="O15" i="2"/>
  <c r="N15" i="2"/>
  <c r="M15" i="2"/>
  <c r="L15" i="2"/>
  <c r="K15" i="2"/>
  <c r="J15" i="2"/>
  <c r="I15" i="2"/>
  <c r="H15" i="2"/>
  <c r="G15" i="2"/>
  <c r="F15" i="2"/>
  <c r="E15" i="2"/>
  <c r="Q14" i="2"/>
  <c r="P14" i="2"/>
  <c r="Q13" i="2"/>
  <c r="Q23" i="2" s="1"/>
  <c r="P13" i="2"/>
  <c r="P12" i="2"/>
  <c r="Q12" i="2" s="1"/>
  <c r="P11" i="2"/>
  <c r="Q11" i="2" s="1"/>
  <c r="P10" i="2"/>
  <c r="Q10" i="2" s="1"/>
  <c r="P9" i="2"/>
  <c r="Q9" i="2" s="1"/>
  <c r="P8" i="2"/>
  <c r="Q30" i="1"/>
  <c r="Q28" i="1"/>
  <c r="Q26" i="1"/>
  <c r="Q24" i="1"/>
  <c r="Q22" i="1"/>
  <c r="Q20" i="1"/>
  <c r="Q18" i="1"/>
  <c r="Q16" i="1"/>
  <c r="Q14" i="1"/>
  <c r="Q12" i="1"/>
  <c r="Q10" i="1"/>
  <c r="M10" i="1"/>
  <c r="Q8" i="1"/>
  <c r="BL23" i="4" l="1"/>
  <c r="M16" i="1"/>
  <c r="M20" i="1"/>
  <c r="P25" i="2"/>
  <c r="P34" i="2"/>
  <c r="BL11" i="4"/>
  <c r="BL19" i="4"/>
  <c r="BL27" i="4"/>
  <c r="M8" i="1"/>
  <c r="M24" i="1"/>
  <c r="M28" i="1"/>
  <c r="P43" i="3"/>
  <c r="P61" i="3"/>
  <c r="G36" i="4"/>
  <c r="AD36" i="4" s="1"/>
  <c r="AU36" i="4" s="1"/>
  <c r="K36" i="4"/>
  <c r="AH36" i="4" s="1"/>
  <c r="BC36" i="4" s="1"/>
  <c r="M14" i="1"/>
  <c r="M18" i="1"/>
  <c r="M22" i="1"/>
  <c r="M26" i="1"/>
  <c r="M30" i="1"/>
  <c r="Q24" i="2"/>
  <c r="P52" i="2"/>
  <c r="E36" i="4"/>
  <c r="AB36" i="4" s="1"/>
  <c r="AS36" i="4" s="1"/>
  <c r="I36" i="4"/>
  <c r="AF36" i="4" s="1"/>
  <c r="BA36" i="4" s="1"/>
  <c r="M36" i="4"/>
  <c r="AJ36" i="4" s="1"/>
  <c r="M12" i="1"/>
  <c r="Q20" i="2"/>
  <c r="Q19" i="2"/>
  <c r="Q28" i="2" s="1"/>
  <c r="Q37" i="2" s="1"/>
  <c r="Q46" i="2" s="1"/>
  <c r="Q55" i="2" s="1"/>
  <c r="Q9" i="3" s="1"/>
  <c r="Q19" i="3" s="1"/>
  <c r="Q28" i="3" s="1"/>
  <c r="Q37" i="3" s="1"/>
  <c r="Q46" i="3" s="1"/>
  <c r="Q55" i="3" s="1"/>
  <c r="Q21" i="2"/>
  <c r="Q30" i="2"/>
  <c r="Q32" i="2"/>
  <c r="Q41" i="2" s="1"/>
  <c r="Q50" i="2" s="1"/>
  <c r="Q59" i="2" s="1"/>
  <c r="Q13" i="3" s="1"/>
  <c r="Q23" i="3" s="1"/>
  <c r="Q32" i="3" s="1"/>
  <c r="Q41" i="3" s="1"/>
  <c r="Q50" i="3" s="1"/>
  <c r="Q59" i="3" s="1"/>
  <c r="Q22" i="2"/>
  <c r="Q29" i="2"/>
  <c r="Q38" i="2" s="1"/>
  <c r="Q47" i="2" s="1"/>
  <c r="Q56" i="2" s="1"/>
  <c r="Q10" i="3" s="1"/>
  <c r="Q20" i="3" s="1"/>
  <c r="Q29" i="3" s="1"/>
  <c r="Q38" i="3" s="1"/>
  <c r="Q47" i="3" s="1"/>
  <c r="Q56" i="3" s="1"/>
  <c r="Q31" i="2"/>
  <c r="Q40" i="2" s="1"/>
  <c r="Q49" i="2" s="1"/>
  <c r="Q58" i="2" s="1"/>
  <c r="Q12" i="3" s="1"/>
  <c r="Q22" i="3" s="1"/>
  <c r="Q31" i="3" s="1"/>
  <c r="Q40" i="3" s="1"/>
  <c r="Q49" i="3" s="1"/>
  <c r="Q58" i="3" s="1"/>
  <c r="Q33" i="2"/>
  <c r="Q42" i="2" s="1"/>
  <c r="Q51" i="2" s="1"/>
  <c r="Q39" i="2"/>
  <c r="Q48" i="2" s="1"/>
  <c r="Q57" i="2" s="1"/>
  <c r="Q11" i="3" s="1"/>
  <c r="Q21" i="3" s="1"/>
  <c r="Q30" i="3" s="1"/>
  <c r="Q39" i="3" s="1"/>
  <c r="Q48" i="3" s="1"/>
  <c r="Q57" i="3" s="1"/>
  <c r="Q60" i="2"/>
  <c r="Q16" i="3"/>
  <c r="P15" i="3"/>
  <c r="Q14" i="3"/>
  <c r="Q24" i="3" s="1"/>
  <c r="Q33" i="3" s="1"/>
  <c r="Q42" i="3" s="1"/>
  <c r="Q51" i="3" s="1"/>
  <c r="Q60" i="3" s="1"/>
  <c r="Q8" i="2"/>
  <c r="Q15" i="2" s="1"/>
  <c r="P15" i="2"/>
  <c r="Q16" i="2" s="1"/>
  <c r="P25" i="3"/>
  <c r="F36" i="4"/>
  <c r="AC36" i="4" s="1"/>
  <c r="AT36" i="4" s="1"/>
  <c r="BL9" i="4"/>
  <c r="H36" i="4"/>
  <c r="AE36" i="4" s="1"/>
  <c r="AV36" i="4" s="1"/>
  <c r="BL13" i="4"/>
  <c r="J36" i="4"/>
  <c r="AG36" i="4" s="1"/>
  <c r="BL17" i="4"/>
  <c r="L36" i="4"/>
  <c r="AI36" i="4" s="1"/>
  <c r="BD36" i="4" s="1"/>
  <c r="BL21" i="4"/>
  <c r="N36" i="4"/>
  <c r="AK36" i="4" s="1"/>
  <c r="BL25" i="4"/>
  <c r="P36" i="4"/>
  <c r="AM36" i="4" s="1"/>
  <c r="BL29" i="4"/>
  <c r="L13" i="5"/>
  <c r="L21" i="5"/>
  <c r="AW36" i="4" l="1"/>
  <c r="Q18" i="2"/>
  <c r="Q27" i="2" s="1"/>
  <c r="Q36" i="2" s="1"/>
  <c r="BB36" i="4"/>
  <c r="AZ36" i="4"/>
  <c r="AX36" i="4"/>
  <c r="AY36" i="4"/>
  <c r="Q34" i="2"/>
  <c r="Q25" i="2" l="1"/>
  <c r="Q45" i="2"/>
  <c r="Q43" i="2"/>
  <c r="Q52" i="2" l="1"/>
  <c r="Q54" i="2"/>
  <c r="Q8" i="3" l="1"/>
  <c r="Q61" i="2"/>
  <c r="Q15" i="3" l="1"/>
  <c r="Q18" i="3"/>
  <c r="Q27" i="3" l="1"/>
  <c r="Q25" i="3"/>
  <c r="Q34" i="3" l="1"/>
  <c r="Q36" i="3"/>
  <c r="Q45" i="3" l="1"/>
  <c r="Q43" i="3"/>
  <c r="Q52" i="3" l="1"/>
  <c r="Q54" i="3"/>
  <c r="Q61" i="3" s="1"/>
</calcChain>
</file>

<file path=xl/comments1.xml><?xml version="1.0" encoding="utf-8"?>
<comments xmlns="http://schemas.openxmlformats.org/spreadsheetml/2006/main">
  <authors>
    <author>Franke, Stefan (33-521)</author>
  </authors>
  <commentList>
    <comment ref="Z4" authorId="0" shapeId="0">
      <text>
        <r>
          <rPr>
            <b/>
            <sz val="9"/>
            <color indexed="81"/>
            <rFont val="Tahoma"/>
            <family val="2"/>
          </rPr>
          <t>Brennstoffzelle mit Primärenergie Wasserstoff</t>
        </r>
        <r>
          <rPr>
            <sz val="9"/>
            <color indexed="81"/>
            <rFont val="Tahoma"/>
            <family val="2"/>
          </rPr>
          <t xml:space="preserve">
(Elektromotor, Arbeitsverfahren FCV)</t>
        </r>
      </text>
    </comment>
    <comment ref="AA4" authorId="0" shapeId="0">
      <text>
        <r>
          <rPr>
            <b/>
            <sz val="9"/>
            <color indexed="81"/>
            <rFont val="Tahoma"/>
            <family val="2"/>
          </rPr>
          <t>Brennstoffzelle mit Primärenergie Benzin</t>
        </r>
      </text>
    </comment>
    <comment ref="AB4" authorId="0" shapeId="0">
      <text>
        <r>
          <rPr>
            <b/>
            <sz val="9"/>
            <color indexed="81"/>
            <rFont val="Tahoma"/>
            <family val="2"/>
          </rPr>
          <t>Brennstoffzelle mit Primärenergie Methanol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C4" authorId="0" shapeId="0">
      <text>
        <r>
          <rPr>
            <b/>
            <sz val="9"/>
            <color indexed="81"/>
            <rFont val="Tahoma"/>
            <family val="2"/>
          </rPr>
          <t>Brennstoffzelle mit Primärenergie Ethanol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V4" authorId="0" shapeId="0">
      <text>
        <r>
          <rPr>
            <b/>
            <sz val="9"/>
            <color indexed="81"/>
            <rFont val="Tahoma"/>
            <family val="2"/>
          </rPr>
          <t xml:space="preserve">hierunter ist auch ein Kraftstoffgemisch zu verstehen, dem neben Ethanol noch andere Kraftstoffe - ausgenommen Benzin (s.Code 23) - oder Additive (z.B. Zündverbesserer) zugesetzt wurden (z.B. E95)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" authorId="0" shapeId="0">
      <text>
        <r>
          <rPr>
            <b/>
            <sz val="9"/>
            <color indexed="81"/>
            <rFont val="Tahoma"/>
            <family val="2"/>
          </rPr>
          <t>Kombinierter Betrieb mit Benzin u.Elektromotor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5" authorId="0" shapeId="0">
      <text>
        <r>
          <rPr>
            <b/>
            <sz val="9"/>
            <color indexed="81"/>
            <rFont val="Tahoma"/>
            <family val="2"/>
          </rPr>
          <t>Kombinierter Betrieb mit Diesel u.Elektromotor</t>
        </r>
      </text>
    </comment>
    <comment ref="P5" authorId="0" shapeId="0">
      <text>
        <r>
          <rPr>
            <b/>
            <sz val="9"/>
            <color indexed="81"/>
            <rFont val="Tahoma"/>
            <family val="2"/>
          </rPr>
          <t>Bivalenter Betrieb mit Wasserstoff oder Benzin kombiniert mit Elektromotor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5" authorId="0" shapeId="0">
      <text>
        <r>
          <rPr>
            <b/>
            <sz val="9"/>
            <color indexed="81"/>
            <rFont val="Tahoma"/>
            <family val="2"/>
          </rPr>
          <t>Kombinierter Betrieb mit Vielstoff- u.Elektromotor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G5" authorId="0" shapeId="0">
      <text>
        <r>
          <rPr>
            <b/>
            <sz val="9"/>
            <color indexed="81"/>
            <rFont val="Tahoma"/>
            <family val="2"/>
          </rPr>
          <t>Kombinierter Betrieb mit Erdgas u.Elektromotor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I5" authorId="0" shapeId="0">
      <text>
        <r>
          <rPr>
            <b/>
            <sz val="9"/>
            <color indexed="81"/>
            <rFont val="Tahoma"/>
            <family val="2"/>
          </rPr>
          <t>Kombinierter Betrieb mit Flüssiggas (LPG) und Elektromotor</t>
        </r>
      </text>
    </comment>
    <comment ref="AJ5" authorId="0" shapeId="0">
      <text>
        <r>
          <rPr>
            <b/>
            <sz val="9"/>
            <color indexed="81"/>
            <rFont val="Tahoma"/>
            <family val="2"/>
          </rPr>
          <t>Hybridantrieb mit Benzin und extern aufladbarem elektrischen Speicher (Plug-in-Hybrid)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5" authorId="0" shapeId="0">
      <text>
        <r>
          <rPr>
            <b/>
            <sz val="9"/>
            <color indexed="81"/>
            <rFont val="Tahoma"/>
            <family val="2"/>
          </rPr>
          <t>Hybridantrieb mit Diesel und extern aufladbarem elektrischen Speicher (Plug-in-Hybrid)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L5" authorId="0" shapeId="0">
      <text>
        <r>
          <rPr>
            <b/>
            <sz val="9"/>
            <color indexed="81"/>
            <rFont val="Tahoma"/>
            <family val="2"/>
          </rPr>
          <t>Hybridantrieb mit Flüssiggas (LPG) und extern aufladbarem elektrischen Speicher (Plug-in-Hybrid)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M5" authorId="0" shapeId="0">
      <text>
        <r>
          <rPr>
            <b/>
            <sz val="9"/>
            <color indexed="81"/>
            <rFont val="Tahoma"/>
            <family val="2"/>
          </rPr>
          <t>Hybridantrieb mit Wasserstoff und extern aufladbarem elektrischen Speicher (Plug-in-Hybrid)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Q5" authorId="0" shapeId="0">
      <text>
        <r>
          <rPr>
            <b/>
            <sz val="9"/>
            <color indexed="81"/>
            <rFont val="Tahoma"/>
            <family val="2"/>
          </rPr>
          <t>Hybridantrieb mit Vielstoff und extern aufladbarem elektrischen Speicher (Plug-in-Hybrid)</t>
        </r>
      </text>
    </comment>
    <comment ref="AR5" authorId="0" shapeId="0">
      <text>
        <r>
          <rPr>
            <b/>
            <sz val="9"/>
            <color indexed="81"/>
            <rFont val="Tahoma"/>
            <family val="2"/>
          </rPr>
          <t>Hybridantrieb mit Erdgas (NG) und extern aufladbarem elektrischen Speicher (Plug-in-Hybrid)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S5" authorId="0" shapeId="0">
      <text>
        <r>
          <rPr>
            <b/>
            <sz val="9"/>
            <color indexed="81"/>
            <rFont val="Tahoma"/>
            <family val="2"/>
          </rPr>
          <t>Hybridantrieb mit bivalentem Betrieb mit Wasserstoff oder Benzin und extern aufladbarem elektrischen Speicher (Plug-in-Hybrid)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U5" authorId="0" shapeId="0">
      <text>
        <r>
          <rPr>
            <b/>
            <sz val="9"/>
            <color indexed="81"/>
            <rFont val="Tahoma"/>
            <family val="2"/>
          </rPr>
          <t>Hybridantrieb mit Wasserstoff/Erdgas und extern aufladbarem elektrischen Speicher (Plug-in-Hybrid)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W5" authorId="0" shapeId="0">
      <text>
        <r>
          <rPr>
            <b/>
            <sz val="9"/>
            <color indexed="81"/>
            <rFont val="Tahoma"/>
            <family val="2"/>
          </rPr>
          <t xml:space="preserve">Hybrid mit Brennstoffzelle (Elektromotor) und Wasserstoff (Verbrennungsmotor)
(Arbeitsverfahren NOVC-FCHV)
</t>
        </r>
      </text>
    </comment>
    <comment ref="AX5" authorId="0" shapeId="0">
      <text>
        <r>
          <rPr>
            <b/>
            <sz val="9"/>
            <color indexed="81"/>
            <rFont val="Tahoma"/>
            <family val="2"/>
          </rPr>
          <t>Hybridantrieb mit Brennstoffzelle (Elektromotor) und Wasserstoff (Verbrennungsmotor) sowie extern aufladbarem elektrischen Speicher (Plug-in-Hybrid, Arbeitsverfahren OVC-FCHV)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<sst xmlns="http://schemas.openxmlformats.org/spreadsheetml/2006/main" count="1264" uniqueCount="438">
  <si>
    <t>(Gesamtbestandszahlen der Bundesstadt Bonn)</t>
  </si>
  <si>
    <t>Zugelassene Fz.</t>
  </si>
  <si>
    <t>PKW</t>
  </si>
  <si>
    <t>LKW</t>
  </si>
  <si>
    <t>Krad</t>
  </si>
  <si>
    <t>Quad</t>
  </si>
  <si>
    <t>Trike</t>
  </si>
  <si>
    <t>Kom</t>
  </si>
  <si>
    <t>Anhänger</t>
  </si>
  <si>
    <t>Acker-</t>
  </si>
  <si>
    <t>Selbstf.</t>
  </si>
  <si>
    <t>Wohn-</t>
  </si>
  <si>
    <t>Sonstige</t>
  </si>
  <si>
    <t>Gesamt-</t>
  </si>
  <si>
    <t>Monat</t>
  </si>
  <si>
    <t>Sattelzug</t>
  </si>
  <si>
    <t>2 räd.Fz.</t>
  </si>
  <si>
    <t>4 räd.Fz.</t>
  </si>
  <si>
    <t>3 räd.Fz.</t>
  </si>
  <si>
    <t>Busse</t>
  </si>
  <si>
    <t>schlepper</t>
  </si>
  <si>
    <t>Arbeitsm.</t>
  </si>
  <si>
    <t>mobile</t>
  </si>
  <si>
    <t>Fahrzeuge</t>
  </si>
  <si>
    <t>summe</t>
  </si>
  <si>
    <t>Januar</t>
  </si>
  <si>
    <t>Februar</t>
  </si>
  <si>
    <t>März</t>
  </si>
  <si>
    <t>April</t>
  </si>
  <si>
    <t>Mai</t>
  </si>
  <si>
    <t>Juni</t>
  </si>
  <si>
    <t>Juli</t>
  </si>
  <si>
    <t>August</t>
  </si>
  <si>
    <t>September</t>
  </si>
  <si>
    <t>Oktober</t>
  </si>
  <si>
    <t>November</t>
  </si>
  <si>
    <t>Dezember</t>
  </si>
  <si>
    <t>Gesamtsumme</t>
  </si>
  <si>
    <t xml:space="preserve">        2                                                             KFZ-Statistik über Zulassungen im Monat (Fahrzeugarten) 1. Halbjahr 2020</t>
  </si>
  <si>
    <r>
      <t>Erfasst sind nur die Zulassungsvorgänge</t>
    </r>
    <r>
      <rPr>
        <b/>
        <sz val="12"/>
        <color rgb="FFFF0000"/>
        <rFont val="Arial"/>
        <family val="2"/>
      </rPr>
      <t xml:space="preserve"> AV</t>
    </r>
    <r>
      <rPr>
        <b/>
        <sz val="12"/>
        <color theme="0"/>
        <rFont val="Arial"/>
        <family val="2"/>
      </rPr>
      <t xml:space="preserve"> EG </t>
    </r>
    <r>
      <rPr>
        <b/>
        <sz val="12"/>
        <color rgb="FFFFFF00"/>
        <rFont val="Arial"/>
        <family val="2"/>
      </rPr>
      <t>EV</t>
    </r>
    <r>
      <rPr>
        <b/>
        <sz val="12"/>
        <color theme="0"/>
        <rFont val="Arial"/>
        <family val="2"/>
      </rPr>
      <t xml:space="preserve"> NZ </t>
    </r>
    <r>
      <rPr>
        <b/>
        <sz val="12"/>
        <color rgb="FFFFFF00"/>
        <rFont val="Arial"/>
        <family val="2"/>
      </rPr>
      <t>RV</t>
    </r>
    <r>
      <rPr>
        <b/>
        <sz val="12"/>
        <color theme="0"/>
        <rFont val="Arial"/>
        <family val="2"/>
      </rPr>
      <t xml:space="preserve"> TV UA UI UK UO VK VS WU und WZ (Fallarten die eine Siegelung von Kennz. beinhalten) </t>
    </r>
  </si>
  <si>
    <r>
      <t xml:space="preserve"> I </t>
    </r>
    <r>
      <rPr>
        <b/>
        <sz val="12"/>
        <color indexed="8"/>
        <rFont val="Arial"/>
        <family val="2"/>
      </rPr>
      <t xml:space="preserve">= Gesamtbestand normale Fahrzeuge,  </t>
    </r>
    <r>
      <rPr>
        <b/>
        <sz val="12"/>
        <color indexed="10"/>
        <rFont val="Arial"/>
        <family val="2"/>
      </rPr>
      <t xml:space="preserve"> II+III</t>
    </r>
    <r>
      <rPr>
        <b/>
        <sz val="12"/>
        <color indexed="8"/>
        <rFont val="Arial"/>
        <family val="2"/>
      </rPr>
      <t xml:space="preserve"> = Behördenfahrzeuge,</t>
    </r>
    <r>
      <rPr>
        <b/>
        <sz val="12"/>
        <color indexed="10"/>
        <rFont val="Arial"/>
        <family val="2"/>
      </rPr>
      <t xml:space="preserve"> IV+V</t>
    </r>
    <r>
      <rPr>
        <b/>
        <sz val="12"/>
        <color indexed="8"/>
        <rFont val="Arial"/>
        <family val="2"/>
      </rPr>
      <t xml:space="preserve"> = Diplomatenfahrzeuge, </t>
    </r>
    <r>
      <rPr>
        <b/>
        <sz val="12"/>
        <color rgb="FFFF0000"/>
        <rFont val="Arial"/>
        <family val="2"/>
      </rPr>
      <t>VI</t>
    </r>
    <r>
      <rPr>
        <b/>
        <sz val="12"/>
        <color indexed="8"/>
        <rFont val="Arial"/>
        <family val="2"/>
      </rPr>
      <t xml:space="preserve"> = Ausfuhrkennz., </t>
    </r>
    <r>
      <rPr>
        <b/>
        <sz val="12"/>
        <color rgb="FFFF0000"/>
        <rFont val="Arial"/>
        <family val="2"/>
      </rPr>
      <t>VII</t>
    </r>
    <r>
      <rPr>
        <b/>
        <sz val="12"/>
        <color indexed="8"/>
        <rFont val="Arial"/>
        <family val="2"/>
      </rPr>
      <t xml:space="preserve"> = Kurzzeit/Rote Kennz. </t>
    </r>
  </si>
  <si>
    <t>Fahrzeug</t>
  </si>
  <si>
    <t>Bestand</t>
  </si>
  <si>
    <t>Gesamt Zul.-</t>
  </si>
  <si>
    <t>vorgänge</t>
  </si>
  <si>
    <t>Normale Kz.</t>
  </si>
  <si>
    <t>I</t>
  </si>
  <si>
    <t>BD- / BW- Kz.</t>
  </si>
  <si>
    <t>II</t>
  </si>
  <si>
    <t>BN- Zahlen</t>
  </si>
  <si>
    <t>III</t>
  </si>
  <si>
    <t>O - Kennz.</t>
  </si>
  <si>
    <t>IV</t>
  </si>
  <si>
    <t>BN-000-999</t>
  </si>
  <si>
    <t>V</t>
  </si>
  <si>
    <t>BN-??? A</t>
  </si>
  <si>
    <t>VI</t>
  </si>
  <si>
    <r>
      <t xml:space="preserve">BN-04 / </t>
    </r>
    <r>
      <rPr>
        <b/>
        <sz val="11"/>
        <color rgb="FFFF0000"/>
        <rFont val="Arial"/>
        <family val="2"/>
      </rPr>
      <t>BN-06 / BN-07</t>
    </r>
  </si>
  <si>
    <t>VII</t>
  </si>
  <si>
    <t>Gesamt</t>
  </si>
  <si>
    <t>Gesamtbest.</t>
  </si>
  <si>
    <t xml:space="preserve">Auf Grund eines Programm-Updates können ab Juni 2017 die Kennzeichenmitnahmen in den Statistiken mitberücksichtigt werden.  </t>
  </si>
  <si>
    <t xml:space="preserve">        3                                                             KFZ-Statistik über Zulassungen im Monat (Fahrzeugarten) 2. Halbjahr 2020</t>
  </si>
  <si>
    <t xml:space="preserve">      14                                                                                       Antriebsarten  2019</t>
  </si>
  <si>
    <r>
      <t>Antriebsarten:</t>
    </r>
    <r>
      <rPr>
        <sz val="10"/>
        <rFont val="Arial"/>
        <family val="2"/>
      </rPr>
      <t xml:space="preserve"> </t>
    </r>
    <r>
      <rPr>
        <b/>
        <sz val="10"/>
        <rFont val="Arial"/>
        <family val="2"/>
      </rPr>
      <t>Benzin</t>
    </r>
    <r>
      <rPr>
        <sz val="10"/>
        <rFont val="Arial"/>
        <family val="2"/>
      </rPr>
      <t xml:space="preserve"> - </t>
    </r>
    <r>
      <rPr>
        <b/>
        <sz val="10"/>
        <rFont val="Arial"/>
        <family val="2"/>
      </rPr>
      <t>Diesel</t>
    </r>
    <r>
      <rPr>
        <sz val="10"/>
        <rFont val="Arial"/>
        <family val="2"/>
      </rPr>
      <t xml:space="preserve"> - </t>
    </r>
    <r>
      <rPr>
        <b/>
        <sz val="10"/>
        <rFont val="Arial"/>
        <family val="2"/>
      </rPr>
      <t>Elektro</t>
    </r>
    <r>
      <rPr>
        <sz val="10"/>
        <rFont val="Arial"/>
        <family val="2"/>
      </rPr>
      <t xml:space="preserve"> - </t>
    </r>
    <r>
      <rPr>
        <b/>
        <sz val="10"/>
        <rFont val="Arial"/>
        <family val="2"/>
      </rPr>
      <t>B./Flüss</t>
    </r>
    <r>
      <rPr>
        <sz val="10"/>
        <rFont val="Arial"/>
        <family val="2"/>
      </rPr>
      <t xml:space="preserve">(Benzin-Flüssiggasanl.) - </t>
    </r>
    <r>
      <rPr>
        <b/>
        <sz val="10"/>
        <rFont val="Arial"/>
        <family val="2"/>
      </rPr>
      <t>B.Erdg.</t>
    </r>
    <r>
      <rPr>
        <sz val="10"/>
        <rFont val="Arial"/>
        <family val="2"/>
      </rPr>
      <t xml:space="preserve">(Benzin-kompr.Erdgas) - </t>
    </r>
    <r>
      <rPr>
        <b/>
        <sz val="10"/>
        <rFont val="Arial"/>
        <family val="2"/>
      </rPr>
      <t>Hybr./B</t>
    </r>
    <r>
      <rPr>
        <sz val="10"/>
        <rFont val="Arial"/>
        <family val="2"/>
      </rPr>
      <t xml:space="preserve">(Hybrid-Benzin) - </t>
    </r>
    <r>
      <rPr>
        <b/>
        <sz val="10"/>
        <rFont val="Arial"/>
        <family val="2"/>
      </rPr>
      <t>Erdg./NG</t>
    </r>
    <r>
      <rPr>
        <sz val="10"/>
        <rFont val="Arial"/>
        <family val="2"/>
      </rPr>
      <t xml:space="preserve"> (Erdgas/NG) - </t>
    </r>
    <r>
      <rPr>
        <b/>
        <sz val="10"/>
        <rFont val="Arial"/>
        <family val="2"/>
      </rPr>
      <t>Bz/Ethanol</t>
    </r>
    <r>
      <rPr>
        <sz val="10"/>
        <rFont val="Arial"/>
        <family val="2"/>
      </rPr>
      <t xml:space="preserve"> (Benzin/Ethanol)</t>
    </r>
  </si>
  <si>
    <r>
      <t xml:space="preserve">                     </t>
    </r>
    <r>
      <rPr>
        <b/>
        <sz val="10"/>
        <color indexed="8"/>
        <rFont val="Arial"/>
        <family val="2"/>
      </rPr>
      <t xml:space="preserve">Hybr.Diesel </t>
    </r>
    <r>
      <rPr>
        <sz val="10"/>
        <color indexed="8"/>
        <rFont val="Arial"/>
        <family val="2"/>
      </rPr>
      <t>( Hybrid-Diesel)</t>
    </r>
  </si>
  <si>
    <t>9999</t>
  </si>
  <si>
    <t>0000</t>
  </si>
  <si>
    <t>Aufteilung E-Kennz.</t>
  </si>
  <si>
    <t>Hybrid</t>
  </si>
  <si>
    <t>Benzin</t>
  </si>
  <si>
    <t>Erdgas</t>
  </si>
  <si>
    <t>Wasser-</t>
  </si>
  <si>
    <t>Wasserstoff</t>
  </si>
  <si>
    <t>BZ</t>
  </si>
  <si>
    <t>Methan</t>
  </si>
  <si>
    <t>Hybrid B/E</t>
  </si>
  <si>
    <t>Hybrid D/E</t>
  </si>
  <si>
    <t>Hybr.LPG/E</t>
  </si>
  <si>
    <t>Hybrid W/E</t>
  </si>
  <si>
    <t>Hybrid V/E</t>
  </si>
  <si>
    <t>Hybr.NG/E</t>
  </si>
  <si>
    <t>Hybr.Wod.</t>
  </si>
  <si>
    <t>Wasserst.</t>
  </si>
  <si>
    <t>Hybr.W/NG/</t>
  </si>
  <si>
    <t>Ethanol</t>
  </si>
  <si>
    <t>Hybr.BZ/</t>
  </si>
  <si>
    <t>Zweistoff</t>
  </si>
  <si>
    <t>Verflüssigt.</t>
  </si>
  <si>
    <t>Andere</t>
  </si>
  <si>
    <t>Unbekannt</t>
  </si>
  <si>
    <t>Vergabe</t>
  </si>
  <si>
    <t>Reine</t>
  </si>
  <si>
    <t>Diesel</t>
  </si>
  <si>
    <t>Vielstoff</t>
  </si>
  <si>
    <t>Elektro</t>
  </si>
  <si>
    <t>Flüssiggas</t>
  </si>
  <si>
    <t>komp.Erdg.</t>
  </si>
  <si>
    <t>Benzin/E</t>
  </si>
  <si>
    <t>NG</t>
  </si>
  <si>
    <t>Diesel/E</t>
  </si>
  <si>
    <t>stoff</t>
  </si>
  <si>
    <t>Methanol</t>
  </si>
  <si>
    <t>Vielstoff/E</t>
  </si>
  <si>
    <t>Erdgas/E</t>
  </si>
  <si>
    <t>ext.aufl.</t>
  </si>
  <si>
    <t>B/E ext.auf</t>
  </si>
  <si>
    <t>E ext.aufl.</t>
  </si>
  <si>
    <t>W/E</t>
  </si>
  <si>
    <t>W/E ext.Auf.</t>
  </si>
  <si>
    <t>LNG/Diesel</t>
  </si>
  <si>
    <t>Erdgas(LNG)</t>
  </si>
  <si>
    <t>E-Kennz.</t>
  </si>
  <si>
    <t>insgesamt</t>
  </si>
  <si>
    <t>Vergabe 2020</t>
  </si>
  <si>
    <t>E-Kennzeichen</t>
  </si>
  <si>
    <t>Hybr.</t>
  </si>
  <si>
    <t>Hybr.B/E</t>
  </si>
  <si>
    <t>Hybr.D/E</t>
  </si>
  <si>
    <t>Hybr.W/E</t>
  </si>
  <si>
    <t>Hybr. V/E</t>
  </si>
  <si>
    <t xml:space="preserve">                                                                                                                                                                                                                        </t>
  </si>
  <si>
    <t>Septemb.</t>
  </si>
  <si>
    <t>Novemb.</t>
  </si>
  <si>
    <t>Dezemb.</t>
  </si>
  <si>
    <t xml:space="preserve">                                        Mögliche Fahrzeug die auf Antrag ein </t>
  </si>
  <si>
    <t xml:space="preserve">                                       Mögliche Fahrzeug die auf Antrag ein </t>
  </si>
  <si>
    <t xml:space="preserve">                                         Mögliche Fahrzeug die auf Antrag ein </t>
  </si>
  <si>
    <t>*</t>
  </si>
  <si>
    <t>E-Kennzeichen bekommen könnten</t>
  </si>
  <si>
    <t>Einführung der E-Kennzeichen  am 01.10.2015</t>
  </si>
  <si>
    <t>Zuteilung E-Kennzeichen auf Antrag ohne weitere Nachweise</t>
  </si>
  <si>
    <t>Zuteilung E-Kennzeichen auf Antrag, wenn CO2</t>
  </si>
  <si>
    <t>Zuteilung E-Kennz.auf Antrag,wenn CO2 max.50g/km od.Reichweite 30(40)KM und nachgew.wird,dass das Fz.ein Plug-in-Hybrid ist.</t>
  </si>
  <si>
    <t>max.50g/km oder Reichweite 30(40) Kilometer.</t>
  </si>
  <si>
    <t>0004</t>
  </si>
  <si>
    <t>0008·|0010·|0012·|0019·|0022·|0024·|0025·|0026·|0027·|0028·|0029·|0030·|0031·|0033·|0035·|0036</t>
  </si>
  <si>
    <t xml:space="preserve">       15                                                                                 Schadstoffarmstufen 2020 aller Antriebsarten</t>
  </si>
  <si>
    <t>Schadstoffarten: Euro 0 (Keine od.bed.Schadstoffarmut) - Euro 1 - Euro 2 - Euro 3 - Euro 4 - Euro 5 - Euro 6 - EEV (besond.umweltfreundl.Fz. gilt nur für Nutzfz.(LKW) und Busse)</t>
  </si>
  <si>
    <r>
      <t xml:space="preserve">                                                                               </t>
    </r>
    <r>
      <rPr>
        <b/>
        <sz val="10"/>
        <color indexed="8"/>
        <rFont val="Arial"/>
        <family val="2"/>
      </rPr>
      <t xml:space="preserve">                                                   (Erfasst sind bei den Schadstoffarmstufen alle Fz.der Klassen M,N,L3e,L4e,L5e und L7e)  </t>
    </r>
  </si>
  <si>
    <t>ab</t>
  </si>
  <si>
    <t>EURO</t>
  </si>
  <si>
    <t>Euro 6</t>
  </si>
  <si>
    <t xml:space="preserve">WLTP </t>
  </si>
  <si>
    <t>Farbe der Fahrzeuge die in Bonn zugelassen sind</t>
  </si>
  <si>
    <t xml:space="preserve">  </t>
  </si>
  <si>
    <t xml:space="preserve">       </t>
  </si>
  <si>
    <t>im Jahr</t>
  </si>
  <si>
    <t>Weiß</t>
  </si>
  <si>
    <t>Weiß Bestand</t>
  </si>
  <si>
    <t>Gelb</t>
  </si>
  <si>
    <t>Gelb Bestand</t>
  </si>
  <si>
    <t>Orange</t>
  </si>
  <si>
    <t>Orange Bestand</t>
  </si>
  <si>
    <t>Rot</t>
  </si>
  <si>
    <t>Rot Bestand</t>
  </si>
  <si>
    <t>Lila</t>
  </si>
  <si>
    <t>Lila Bestand</t>
  </si>
  <si>
    <t>Blau</t>
  </si>
  <si>
    <t>Blau Bestand</t>
  </si>
  <si>
    <t>Grün</t>
  </si>
  <si>
    <t>Grün Bestand</t>
  </si>
  <si>
    <t>Grau/Silber</t>
  </si>
  <si>
    <t>Grau Bestand</t>
  </si>
  <si>
    <t>Braun</t>
  </si>
  <si>
    <t>Braun Bestand</t>
  </si>
  <si>
    <t xml:space="preserve">Schwarz </t>
  </si>
  <si>
    <t>Schwarz Bestand</t>
  </si>
  <si>
    <t>Unbekannt Bestand</t>
  </si>
  <si>
    <t xml:space="preserve">Oktober </t>
  </si>
  <si>
    <t>LKW / So.Kfz / Anhänger und Motorräder werden nicht mit Farben in den Fahrzeugpapieren erfasst.</t>
  </si>
  <si>
    <r>
      <t xml:space="preserve">      24                                                        </t>
    </r>
    <r>
      <rPr>
        <b/>
        <sz val="16"/>
        <color indexed="9"/>
        <rFont val="Arial"/>
        <family val="2"/>
      </rPr>
      <t>Zulassungsbestandszahlen nach Postleitzahlen in Bonn 2020</t>
    </r>
  </si>
  <si>
    <t>Bundesstadt</t>
  </si>
  <si>
    <t>Bonn</t>
  </si>
  <si>
    <t>Stadtbezirk Bonn</t>
  </si>
  <si>
    <t xml:space="preserve">        Bonn-Hardtberg</t>
  </si>
  <si>
    <t xml:space="preserve">      Bonn-Bad Godesberg</t>
  </si>
  <si>
    <t>Bonn-Beuel</t>
  </si>
  <si>
    <t>Monat / PLZ</t>
  </si>
  <si>
    <t xml:space="preserve">                                   Fahrzeuge im Stadtbezirk Bonn:</t>
  </si>
  <si>
    <t>Fahrzeuge im Stadtbezirk Hardtberg</t>
  </si>
  <si>
    <t>Fahrzeuge im Stadtbezirk Bad Godesberg</t>
  </si>
  <si>
    <t>Fahrzeuge im Stadtbezirk Beuel</t>
  </si>
  <si>
    <t>Diplomatenkennzeichen, Tarnkennzeichen und Auskunftssperren sind hier nicht miterfaßt</t>
  </si>
  <si>
    <r>
      <t xml:space="preserve">         29     </t>
    </r>
    <r>
      <rPr>
        <b/>
        <sz val="12"/>
        <rFont val="Arial"/>
        <family val="2"/>
      </rPr>
      <t>Herstellerstatistik für zugelassene motorisierte Fahrzeug in Bonn 2018</t>
    </r>
  </si>
  <si>
    <t xml:space="preserve">Herstellerstatistik für zugelassene motorisierte Fahrzeug in Bonn </t>
  </si>
  <si>
    <r>
      <t xml:space="preserve">         29     </t>
    </r>
    <r>
      <rPr>
        <b/>
        <sz val="12"/>
        <rFont val="Arial"/>
        <family val="2"/>
      </rPr>
      <t>Herstellerstatistik für zugelassene motorisierte Fahrzeug in Bonn 2017</t>
    </r>
  </si>
  <si>
    <t>Herstellerstatistik für zugelassene motorisierte Fahrzeug in Bonn</t>
  </si>
  <si>
    <r>
      <t xml:space="preserve">         29     </t>
    </r>
    <r>
      <rPr>
        <b/>
        <sz val="12"/>
        <rFont val="Arial"/>
        <family val="2"/>
      </rPr>
      <t>Herstellerstatistik für zugelassene motorisierte Fahrzeug in Bonn 2016</t>
    </r>
  </si>
  <si>
    <t>Fahrzeugart</t>
  </si>
  <si>
    <t>PKW / LKW / Krad / Wohnmobile / Ackerschlepper / Zugmaschinen / Sonstige Kfz / Quad / Trike / Busse / Selbstfahrende Arbeitsm.</t>
  </si>
  <si>
    <t>Hersteller</t>
  </si>
  <si>
    <t>Agco /</t>
  </si>
  <si>
    <t>Alfa</t>
  </si>
  <si>
    <t>Alpina</t>
  </si>
  <si>
    <t>Aprilia</t>
  </si>
  <si>
    <t xml:space="preserve">Aston </t>
  </si>
  <si>
    <t>Audi</t>
  </si>
  <si>
    <t>Bentley</t>
  </si>
  <si>
    <t>BMW</t>
  </si>
  <si>
    <t>Bom-</t>
  </si>
  <si>
    <t>Cadillac</t>
  </si>
  <si>
    <t>Chevrolet</t>
  </si>
  <si>
    <t>Chrysler</t>
  </si>
  <si>
    <t>Citroen</t>
  </si>
  <si>
    <t>Dacia</t>
  </si>
  <si>
    <t>Daelim</t>
  </si>
  <si>
    <t>Dawoo</t>
  </si>
  <si>
    <t>DAF</t>
  </si>
  <si>
    <t>Daihatsu</t>
  </si>
  <si>
    <t>Daimler</t>
  </si>
  <si>
    <t>Deere</t>
  </si>
  <si>
    <t>Deutz</t>
  </si>
  <si>
    <t>Ducati</t>
  </si>
  <si>
    <t>Evobus</t>
  </si>
  <si>
    <t>FCA</t>
  </si>
  <si>
    <t>Ferrari</t>
  </si>
  <si>
    <t>Fiat</t>
  </si>
  <si>
    <t>Ford</t>
  </si>
  <si>
    <t>Fuji Heavy</t>
  </si>
  <si>
    <t>General</t>
  </si>
  <si>
    <t>Hanomak</t>
  </si>
  <si>
    <t>Harley</t>
  </si>
  <si>
    <t>Honda</t>
  </si>
  <si>
    <t>Hyosung</t>
  </si>
  <si>
    <t>Hyundai</t>
  </si>
  <si>
    <t>Iseki</t>
  </si>
  <si>
    <t>Isuzu</t>
  </si>
  <si>
    <t>Iveco</t>
  </si>
  <si>
    <t>Jaguar</t>
  </si>
  <si>
    <t>Jeep</t>
  </si>
  <si>
    <t>Kamag</t>
  </si>
  <si>
    <t>Kawasaki</t>
  </si>
  <si>
    <t>Kia</t>
  </si>
  <si>
    <t>KTM</t>
  </si>
  <si>
    <t xml:space="preserve">Kwang </t>
  </si>
  <si>
    <t>Lada</t>
  </si>
  <si>
    <t>Lam-</t>
  </si>
  <si>
    <t>Lancia</t>
  </si>
  <si>
    <t>Morgan</t>
  </si>
  <si>
    <t>Leyland</t>
  </si>
  <si>
    <t>Lotus</t>
  </si>
  <si>
    <t>MAN</t>
  </si>
  <si>
    <t>Maserati</t>
  </si>
  <si>
    <t>Matra</t>
  </si>
  <si>
    <t>Mazda</t>
  </si>
  <si>
    <t>MBK</t>
  </si>
  <si>
    <t>MG</t>
  </si>
  <si>
    <t>Mitsubishi</t>
  </si>
  <si>
    <t>Moto</t>
  </si>
  <si>
    <t>Motorrad-W</t>
  </si>
  <si>
    <t>Netherl.</t>
  </si>
  <si>
    <t>Nissan</t>
  </si>
  <si>
    <t>Opel</t>
  </si>
  <si>
    <t>Peugeot</t>
  </si>
  <si>
    <t>Piaggio</t>
  </si>
  <si>
    <t>Porsche</t>
  </si>
  <si>
    <t>Renault</t>
  </si>
  <si>
    <t>Rolls</t>
  </si>
  <si>
    <t>Rover</t>
  </si>
  <si>
    <t>Saab</t>
  </si>
  <si>
    <t>Sachsen-</t>
  </si>
  <si>
    <t>San</t>
  </si>
  <si>
    <t>Scania</t>
  </si>
  <si>
    <t>Seat</t>
  </si>
  <si>
    <t>Skoda</t>
  </si>
  <si>
    <t>Smart</t>
  </si>
  <si>
    <t>Street-</t>
  </si>
  <si>
    <t>Suzuki</t>
  </si>
  <si>
    <t>Tesla</t>
  </si>
  <si>
    <t>Toyota</t>
  </si>
  <si>
    <t>Triumph</t>
  </si>
  <si>
    <t>Volks-</t>
  </si>
  <si>
    <t>Volvo</t>
  </si>
  <si>
    <t>Yamaha</t>
  </si>
  <si>
    <t>Zündapp</t>
  </si>
  <si>
    <t>Fendt</t>
  </si>
  <si>
    <t>Romeo</t>
  </si>
  <si>
    <t>Martin</t>
  </si>
  <si>
    <t>insges.</t>
  </si>
  <si>
    <t>Mini</t>
  </si>
  <si>
    <t>bardier</t>
  </si>
  <si>
    <t>Subaru</t>
  </si>
  <si>
    <t>Motors</t>
  </si>
  <si>
    <t>Davidson</t>
  </si>
  <si>
    <t>Land Rover</t>
  </si>
  <si>
    <t>Yang</t>
  </si>
  <si>
    <t>borghini</t>
  </si>
  <si>
    <t>Simca</t>
  </si>
  <si>
    <t>Guzzi</t>
  </si>
  <si>
    <t>Zschop.-MZ</t>
  </si>
  <si>
    <t>Cars</t>
  </si>
  <si>
    <t>Royce</t>
  </si>
  <si>
    <t>ring</t>
  </si>
  <si>
    <t>scooter</t>
  </si>
  <si>
    <t>wagen</t>
  </si>
  <si>
    <t>Werke</t>
  </si>
  <si>
    <t>1725·|8749·|3040·|2063·|1771·|9824·|8722·|0815·|0517·|0518</t>
  </si>
  <si>
    <t>6612·|4114·|8522·|4000·|4067</t>
  </si>
  <si>
    <t>4123·|4082</t>
  </si>
  <si>
    <t>0588·|0590·|0591·|8307</t>
  </si>
  <si>
    <t>0005·|0374</t>
  </si>
  <si>
    <t>0005·|0374      Handelsbez. Mini</t>
  </si>
  <si>
    <t>1003·|8260</t>
  </si>
  <si>
    <t>1904·|7599·|3091·|2086·|1004·|1161</t>
  </si>
  <si>
    <t>7601·|3001</t>
  </si>
  <si>
    <t>8212·|8201</t>
  </si>
  <si>
    <t>8255·|8032·|8259</t>
  </si>
  <si>
    <t>9747·|9647</t>
  </si>
  <si>
    <t>0009·|0012·|0060·|0708·|0709·|0710·|0999·|1313·|1414·|2093·|7605·|8666·|2222·</t>
  </si>
  <si>
    <t>0008·|7597·|3045·|1128</t>
  </si>
  <si>
    <t>0091·|6591·|7855·|7963·|8819</t>
  </si>
  <si>
    <t>7966·|7977</t>
  </si>
  <si>
    <t>1726·|1727</t>
  </si>
  <si>
    <t>4019·|4059</t>
  </si>
  <si>
    <t>3101·|4001·|4136·|4137·|4153·|4022·|4074·|4081·|2043·|4039</t>
  </si>
  <si>
    <t>5028·|1908·|0928·|1005·|8566·|7528·|3028·|2028·|9628·|7628·|1928·|5051·|1028·|5041·|1910</t>
  </si>
  <si>
    <t>1010·|7106</t>
  </si>
  <si>
    <t>1906·|1006·|7026·|5026·|7526·|2126·|1150</t>
  </si>
  <si>
    <t>0019·|0024·|0919·|7719·|7767</t>
  </si>
  <si>
    <t>7757·|1008</t>
  </si>
  <si>
    <t>5034·|1914·|2131·|4124·|8356·|7475·|5983·|1153·|7100·|1178</t>
  </si>
  <si>
    <t>5984·|1349·|8357·|8252·|8258</t>
  </si>
  <si>
    <t>1491·|7112</t>
  </si>
  <si>
    <t>1290·|4192·|4191·|2029·|3191·|7691</t>
  </si>
  <si>
    <t>2108·|2143·|2140·|2051·|1590</t>
  </si>
  <si>
    <t>6411·|9951</t>
  </si>
  <si>
    <t>8253·|1260</t>
  </si>
  <si>
    <t>6007·|1369</t>
  </si>
  <si>
    <t>4026·|4086</t>
  </si>
  <si>
    <t>2049·|4073</t>
  </si>
  <si>
    <t>1191·|1516·|7731·|9859</t>
  </si>
  <si>
    <t>5003·|7118·|1032·|7108</t>
  </si>
  <si>
    <t>2082·|2142</t>
  </si>
  <si>
    <t>1400·|7107·|9758·|7431·|1012</t>
  </si>
  <si>
    <t>0868·|1441·|9840</t>
  </si>
  <si>
    <t>1329·|7606·|2125·|7105·|3144·|9648·|7505</t>
  </si>
  <si>
    <t>1906·|1006·|7026·|5026·|7526·|2126·|0035·|0039</t>
  </si>
  <si>
    <t>3003·|3006·|3118</t>
  </si>
  <si>
    <t>7509·|4013·|1216</t>
  </si>
  <si>
    <t>0583</t>
  </si>
  <si>
    <t>3004·|3333·|3026·|3149·|3102</t>
  </si>
  <si>
    <t>2009·|2197</t>
  </si>
  <si>
    <t>2055</t>
  </si>
  <si>
    <t>9102·|9116·|5032·|9402·|9741·|9107</t>
  </si>
  <si>
    <t>0043·|0845</t>
  </si>
  <si>
    <t>7455·|1397</t>
  </si>
  <si>
    <t>9120·|9751·|3132·|9103</t>
  </si>
  <si>
    <t>7593</t>
  </si>
  <si>
    <t>8004·|8026</t>
  </si>
  <si>
    <t>7009·|8773·|9891</t>
  </si>
  <si>
    <t>1681</t>
  </si>
  <si>
    <t>6936·|7102·|7610·|8306</t>
  </si>
  <si>
    <t>1480</t>
  </si>
  <si>
    <t>2130·|7104·|1214·|1159·|1213·|5013·|5048·|8669</t>
  </si>
  <si>
    <t>2014·|0056·|2013</t>
  </si>
  <si>
    <t>1190·|8618·|9844·|0600·|0603·|1913·|1166</t>
  </si>
  <si>
    <t>5016·|1263·|2012·|9629·|9101·|9108·|8744·|1244·|9968·|9123</t>
  </si>
  <si>
    <t>1915·|7501·|4163·|7101·|7452·|1175·|1189</t>
  </si>
  <si>
    <t>0064</t>
  </si>
  <si>
    <t>Schl.-Nr.</t>
  </si>
  <si>
    <r>
      <t xml:space="preserve">         29.1     </t>
    </r>
    <r>
      <rPr>
        <b/>
        <sz val="12"/>
        <rFont val="Arial"/>
        <family val="2"/>
      </rPr>
      <t>Herstellerstatistik für zugelassene motorisierte Fahrzeug in Bonn 2017</t>
    </r>
  </si>
  <si>
    <t xml:space="preserve">Herstellerstatistik für zugelassene Anhänger in Bonn </t>
  </si>
  <si>
    <t>Herstellerstatistik für zugelassene Anhänger in Bonn</t>
  </si>
  <si>
    <r>
      <t xml:space="preserve">         29.1     </t>
    </r>
    <r>
      <rPr>
        <b/>
        <sz val="12"/>
        <rFont val="Arial"/>
        <family val="2"/>
      </rPr>
      <t>Herstellerstatistik für zugelassene motorisierte Fahrzeug in Bonn 2016</t>
    </r>
  </si>
  <si>
    <t>Anhänger / nicht motorisierte Fahrzeuge</t>
  </si>
  <si>
    <t>Auwaerter</t>
  </si>
  <si>
    <t>Boeck-</t>
  </si>
  <si>
    <t>Brenderup</t>
  </si>
  <si>
    <t>Bürstner</t>
  </si>
  <si>
    <t>Dethleffs</t>
  </si>
  <si>
    <t>Eduard</t>
  </si>
  <si>
    <t>FAV</t>
  </si>
  <si>
    <t>Harbeck</t>
  </si>
  <si>
    <t>Heine-</t>
  </si>
  <si>
    <t>HEKU</t>
  </si>
  <si>
    <t>Hobby</t>
  </si>
  <si>
    <t>Humbaur</t>
  </si>
  <si>
    <t>Knaus</t>
  </si>
  <si>
    <t>Koch</t>
  </si>
  <si>
    <t>Krone</t>
  </si>
  <si>
    <t>Pongratz</t>
  </si>
  <si>
    <t>Saris</t>
  </si>
  <si>
    <t>Saxas</t>
  </si>
  <si>
    <t>Schmitz</t>
  </si>
  <si>
    <t>Sorelpol</t>
  </si>
  <si>
    <t>Stema</t>
  </si>
  <si>
    <t>Tabbert</t>
  </si>
  <si>
    <t>Thule</t>
  </si>
  <si>
    <t>TPV</t>
  </si>
  <si>
    <t>Unsinn</t>
  </si>
  <si>
    <t>Westfalia</t>
  </si>
  <si>
    <t>Wiss-</t>
  </si>
  <si>
    <t>WM</t>
  </si>
  <si>
    <t>Wagenbouw</t>
  </si>
  <si>
    <t>LMC</t>
  </si>
  <si>
    <t>Paul</t>
  </si>
  <si>
    <t>mann</t>
  </si>
  <si>
    <t>Wohnwag.</t>
  </si>
  <si>
    <t>Anh.Bau</t>
  </si>
  <si>
    <t>Cargobull</t>
  </si>
  <si>
    <t>Neptun</t>
  </si>
  <si>
    <t>Prikolice</t>
  </si>
  <si>
    <t>Trailer</t>
  </si>
  <si>
    <t>kirchen</t>
  </si>
  <si>
    <t>Meyer</t>
  </si>
  <si>
    <t>Hapert</t>
  </si>
  <si>
    <t>Caravan</t>
  </si>
  <si>
    <t>0617</t>
  </si>
  <si>
    <t>6115</t>
  </si>
  <si>
    <t>9609·|1691</t>
  </si>
  <si>
    <t>6116</t>
  </si>
  <si>
    <t>0618·|6918</t>
  </si>
  <si>
    <t>5046·|9754</t>
  </si>
  <si>
    <t>7782</t>
  </si>
  <si>
    <t>6853</t>
  </si>
  <si>
    <t>0404</t>
  </si>
  <si>
    <t>6784</t>
  </si>
  <si>
    <t>0513</t>
  </si>
  <si>
    <t>7721</t>
  </si>
  <si>
    <t>0381·|9881</t>
  </si>
  <si>
    <t>7765</t>
  </si>
  <si>
    <t>0747</t>
  </si>
  <si>
    <t>6024</t>
  </si>
  <si>
    <t>9702</t>
  </si>
  <si>
    <t>9954</t>
  </si>
  <si>
    <t>0698·|1581·|1601·|8706</t>
  </si>
  <si>
    <t>9227</t>
  </si>
  <si>
    <t>7801</t>
  </si>
  <si>
    <t>6694</t>
  </si>
  <si>
    <t>1044·|1620</t>
  </si>
  <si>
    <t>8111</t>
  </si>
  <si>
    <t>8638</t>
  </si>
  <si>
    <t>9884·|9913·|1242·|0637</t>
  </si>
  <si>
    <t>6275</t>
  </si>
  <si>
    <t>7686</t>
  </si>
  <si>
    <t>9643</t>
  </si>
  <si>
    <t>7851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</si>
</sst>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\ _€_-;\-* #,##0.00\ _€_-;_-* &quot;-&quot;??\ _€_-;_-@_-"/>
  </numFmts>
  <fonts count="190" x14ac:knownFonts="1">
    <font>
      <sz val="10"/>
      <name val="Arial"/>
    </font>
    <font>
      <b/>
      <sz val="12"/>
      <name val="Arial"/>
      <family val="2"/>
    </font>
    <font>
      <b/>
      <sz val="10"/>
      <name val="Arial"/>
      <family val="2"/>
    </font>
    <font>
      <b/>
      <u/>
      <sz val="14"/>
      <color indexed="10"/>
      <name val="Arial"/>
      <family val="2"/>
    </font>
    <font>
      <b/>
      <sz val="8"/>
      <name val="Arial"/>
      <family val="2"/>
    </font>
    <font>
      <b/>
      <sz val="10"/>
      <color rgb="FFFF0000"/>
      <name val="Arial"/>
      <family val="2"/>
    </font>
    <font>
      <b/>
      <sz val="18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8"/>
      <name val="Arial"/>
      <family val="2"/>
    </font>
    <font>
      <b/>
      <sz val="9"/>
      <name val="Arial"/>
      <family val="2"/>
    </font>
    <font>
      <sz val="18"/>
      <name val="Arial"/>
      <family val="2"/>
    </font>
    <font>
      <b/>
      <sz val="9"/>
      <color indexed="8"/>
      <name val="Arial"/>
      <family val="2"/>
    </font>
    <font>
      <b/>
      <sz val="8"/>
      <color indexed="8"/>
      <name val="Arial"/>
      <family val="2"/>
    </font>
    <font>
      <b/>
      <sz val="8"/>
      <color indexed="10"/>
      <name val="Arial"/>
      <family val="2"/>
    </font>
    <font>
      <b/>
      <sz val="8"/>
      <color indexed="51"/>
      <name val="Arial"/>
      <family val="2"/>
    </font>
    <font>
      <b/>
      <sz val="8"/>
      <color indexed="17"/>
      <name val="Arial"/>
      <family val="2"/>
    </font>
    <font>
      <b/>
      <sz val="8"/>
      <color indexed="23"/>
      <name val="Arial"/>
      <family val="2"/>
    </font>
    <font>
      <b/>
      <sz val="8"/>
      <color indexed="18"/>
      <name val="Arial"/>
      <family val="2"/>
    </font>
    <font>
      <b/>
      <sz val="8"/>
      <color indexed="20"/>
      <name val="Arial"/>
      <family val="2"/>
    </font>
    <font>
      <b/>
      <sz val="11"/>
      <color indexed="8"/>
      <name val="Comic Sans MS"/>
      <family val="4"/>
    </font>
    <font>
      <b/>
      <sz val="12"/>
      <color indexed="8"/>
      <name val="Comic Sans MS"/>
      <family val="4"/>
    </font>
    <font>
      <sz val="9"/>
      <name val="Arial"/>
      <family val="2"/>
    </font>
    <font>
      <b/>
      <sz val="14"/>
      <name val="Arial"/>
      <family val="2"/>
    </font>
    <font>
      <b/>
      <sz val="12"/>
      <color theme="0"/>
      <name val="Arial"/>
      <family val="2"/>
    </font>
    <font>
      <b/>
      <sz val="12"/>
      <color rgb="FFFF0000"/>
      <name val="Arial"/>
      <family val="2"/>
    </font>
    <font>
      <b/>
      <sz val="12"/>
      <color rgb="FFFFFF00"/>
      <name val="Arial"/>
      <family val="2"/>
    </font>
    <font>
      <sz val="12"/>
      <color theme="0"/>
      <name val="Arial"/>
      <family val="2"/>
    </font>
    <font>
      <b/>
      <sz val="12"/>
      <color indexed="10"/>
      <name val="Arial"/>
      <family val="2"/>
    </font>
    <font>
      <b/>
      <sz val="12"/>
      <color indexed="41"/>
      <name val="Arial"/>
      <family val="2"/>
    </font>
    <font>
      <sz val="10"/>
      <color indexed="41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b/>
      <sz val="12"/>
      <color theme="3" tint="0.39997558519241921"/>
      <name val="Arial"/>
      <family val="2"/>
    </font>
    <font>
      <b/>
      <sz val="12"/>
      <color rgb="FF00B050"/>
      <name val="Arial"/>
      <family val="2"/>
    </font>
    <font>
      <b/>
      <sz val="12"/>
      <color rgb="FF92D050"/>
      <name val="Arial"/>
      <family val="2"/>
    </font>
    <font>
      <b/>
      <sz val="12"/>
      <color theme="9" tint="-0.499984740745262"/>
      <name val="Arial"/>
      <family val="2"/>
    </font>
    <font>
      <b/>
      <sz val="12"/>
      <color theme="2" tint="-0.499984740745262"/>
      <name val="Arial"/>
      <family val="2"/>
    </font>
    <font>
      <b/>
      <sz val="12"/>
      <color rgb="FF0070C0"/>
      <name val="Arial"/>
      <family val="2"/>
    </font>
    <font>
      <b/>
      <sz val="12"/>
      <color rgb="FFFFC000"/>
      <name val="Arial"/>
      <family val="2"/>
    </font>
    <font>
      <b/>
      <sz val="12"/>
      <color rgb="FF00B0F0"/>
      <name val="Arial"/>
      <family val="2"/>
    </font>
    <font>
      <b/>
      <sz val="12"/>
      <color rgb="FFFF66FF"/>
      <name val="Arial"/>
      <family val="2"/>
    </font>
    <font>
      <b/>
      <sz val="14"/>
      <color indexed="8"/>
      <name val="Arial"/>
      <family val="2"/>
    </font>
    <font>
      <b/>
      <sz val="11"/>
      <color indexed="8"/>
      <name val="Arial"/>
      <family val="2"/>
    </font>
    <font>
      <b/>
      <sz val="11"/>
      <color rgb="FFFF0000"/>
      <name val="Arial"/>
      <family val="2"/>
    </font>
    <font>
      <b/>
      <sz val="12"/>
      <color indexed="48"/>
      <name val="Arial"/>
      <family val="2"/>
    </font>
    <font>
      <b/>
      <sz val="12"/>
      <color indexed="14"/>
      <name val="Arial"/>
      <family val="2"/>
    </font>
    <font>
      <b/>
      <sz val="12"/>
      <color indexed="57"/>
      <name val="Arial"/>
      <family val="2"/>
    </font>
    <font>
      <b/>
      <sz val="12"/>
      <color indexed="52"/>
      <name val="Arial"/>
      <family val="2"/>
    </font>
    <font>
      <b/>
      <sz val="12"/>
      <color indexed="46"/>
      <name val="Arial"/>
      <family val="2"/>
    </font>
    <font>
      <b/>
      <sz val="12"/>
      <color indexed="16"/>
      <name val="Arial"/>
      <family val="2"/>
    </font>
    <font>
      <b/>
      <sz val="12"/>
      <color indexed="12"/>
      <name val="Arial"/>
      <family val="2"/>
    </font>
    <font>
      <b/>
      <sz val="10"/>
      <color indexed="48"/>
      <name val="Arial"/>
      <family val="2"/>
    </font>
    <font>
      <b/>
      <sz val="10"/>
      <color indexed="14"/>
      <name val="Arial"/>
      <family val="2"/>
    </font>
    <font>
      <b/>
      <sz val="10"/>
      <color indexed="57"/>
      <name val="Arial"/>
      <family val="2"/>
    </font>
    <font>
      <b/>
      <sz val="10"/>
      <color indexed="52"/>
      <name val="Arial"/>
      <family val="2"/>
    </font>
    <font>
      <b/>
      <sz val="10"/>
      <color indexed="46"/>
      <name val="Arial"/>
      <family val="2"/>
    </font>
    <font>
      <b/>
      <sz val="10"/>
      <color indexed="16"/>
      <name val="Arial"/>
      <family val="2"/>
    </font>
    <font>
      <b/>
      <sz val="10"/>
      <color indexed="12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indexed="8"/>
      <name val="Arial"/>
      <family val="2"/>
    </font>
    <font>
      <b/>
      <sz val="10"/>
      <color theme="1"/>
      <name val="Arial"/>
      <family val="2"/>
    </font>
    <font>
      <b/>
      <sz val="12"/>
      <color theme="1"/>
      <name val="Arial"/>
      <family val="2"/>
    </font>
    <font>
      <b/>
      <sz val="11"/>
      <color indexed="17"/>
      <name val="Arial"/>
      <family val="2"/>
    </font>
    <font>
      <b/>
      <sz val="11"/>
      <color indexed="53"/>
      <name val="Arial"/>
      <family val="2"/>
    </font>
    <font>
      <b/>
      <sz val="11"/>
      <color indexed="16"/>
      <name val="Arial"/>
      <family val="2"/>
    </font>
    <font>
      <b/>
      <sz val="11"/>
      <color indexed="18"/>
      <name val="Arial"/>
      <family val="2"/>
    </font>
    <font>
      <b/>
      <sz val="11"/>
      <color indexed="19"/>
      <name val="Arial"/>
      <family val="2"/>
    </font>
    <font>
      <b/>
      <sz val="11"/>
      <color indexed="10"/>
      <name val="Arial"/>
      <family val="2"/>
    </font>
    <font>
      <b/>
      <sz val="11"/>
      <color rgb="FF00B0F0"/>
      <name val="Arial"/>
      <family val="2"/>
    </font>
    <font>
      <b/>
      <sz val="11"/>
      <color rgb="FF7030A0"/>
      <name val="Arial"/>
      <family val="2"/>
    </font>
    <font>
      <b/>
      <sz val="10"/>
      <color theme="3" tint="0.39997558519241921"/>
      <name val="Arial"/>
      <family val="2"/>
    </font>
    <font>
      <sz val="10"/>
      <color rgb="FF00B050"/>
      <name val="Arial"/>
      <family val="2"/>
    </font>
    <font>
      <b/>
      <sz val="11"/>
      <color rgb="FF1902C6"/>
      <name val="Arial"/>
      <family val="2"/>
    </font>
    <font>
      <b/>
      <sz val="11"/>
      <color theme="9" tint="-0.499984740745262"/>
      <name val="Arial"/>
      <family val="2"/>
    </font>
    <font>
      <b/>
      <sz val="11"/>
      <color theme="5" tint="0.59999389629810485"/>
      <name val="Arial"/>
      <family val="2"/>
    </font>
    <font>
      <b/>
      <sz val="11"/>
      <color theme="3" tint="0.39997558519241921"/>
      <name val="Arial"/>
      <family val="2"/>
    </font>
    <font>
      <b/>
      <sz val="11"/>
      <name val="Arial"/>
      <family val="2"/>
    </font>
    <font>
      <b/>
      <sz val="11"/>
      <color rgb="FF00B050"/>
      <name val="Arial"/>
      <family val="2"/>
    </font>
    <font>
      <b/>
      <sz val="11"/>
      <color rgb="FF3131F7"/>
      <name val="Arial"/>
      <family val="2"/>
    </font>
    <font>
      <b/>
      <sz val="11"/>
      <color rgb="FFC308C8"/>
      <name val="Arial"/>
      <family val="2"/>
    </font>
    <font>
      <b/>
      <sz val="11"/>
      <color rgb="FFFFFF00"/>
      <name val="Arial"/>
      <family val="2"/>
    </font>
    <font>
      <b/>
      <sz val="11"/>
      <color rgb="FFC00000"/>
      <name val="Arial"/>
      <family val="2"/>
    </font>
    <font>
      <b/>
      <sz val="11"/>
      <color theme="3" tint="0.59999389629810485"/>
      <name val="Arial"/>
      <family val="2"/>
    </font>
    <font>
      <b/>
      <sz val="11"/>
      <color theme="6" tint="-0.249977111117893"/>
      <name val="Arial"/>
      <family val="2"/>
    </font>
    <font>
      <b/>
      <sz val="14"/>
      <color rgb="FF3131F7"/>
      <name val="Arial"/>
      <family val="2"/>
    </font>
    <font>
      <b/>
      <sz val="14"/>
      <color theme="1"/>
      <name val="Arial"/>
      <family val="2"/>
    </font>
    <font>
      <b/>
      <sz val="14"/>
      <color indexed="14"/>
      <name val="Arial"/>
      <family val="2"/>
    </font>
    <font>
      <b/>
      <sz val="14"/>
      <color indexed="57"/>
      <name val="Arial"/>
      <family val="2"/>
    </font>
    <font>
      <b/>
      <sz val="11"/>
      <color indexed="62"/>
      <name val="Arial"/>
      <family val="2"/>
    </font>
    <font>
      <b/>
      <sz val="8"/>
      <color theme="3" tint="0.39997558519241921"/>
      <name val="Arial"/>
      <family val="2"/>
    </font>
    <font>
      <b/>
      <sz val="11"/>
      <color indexed="23"/>
      <name val="Arial"/>
      <family val="2"/>
    </font>
    <font>
      <b/>
      <sz val="11"/>
      <color indexed="20"/>
      <name val="Arial"/>
      <family val="2"/>
    </font>
    <font>
      <b/>
      <sz val="10"/>
      <color indexed="49"/>
      <name val="Arial"/>
      <family val="2"/>
    </font>
    <font>
      <b/>
      <sz val="9"/>
      <color indexed="12"/>
      <name val="Arial"/>
      <family val="2"/>
    </font>
    <font>
      <b/>
      <sz val="10"/>
      <color indexed="50"/>
      <name val="Arial"/>
      <family val="2"/>
    </font>
    <font>
      <b/>
      <sz val="8"/>
      <color rgb="FF0070C0"/>
      <name val="Arial"/>
      <family val="2"/>
    </font>
    <font>
      <b/>
      <sz val="11"/>
      <color indexed="14"/>
      <name val="Arial"/>
      <family val="2"/>
    </font>
    <font>
      <b/>
      <sz val="11"/>
      <color indexed="57"/>
      <name val="Arial"/>
      <family val="2"/>
    </font>
    <font>
      <b/>
      <sz val="9"/>
      <color rgb="FFC00000"/>
      <name val="Arial"/>
      <family val="2"/>
    </font>
    <font>
      <b/>
      <sz val="9"/>
      <color theme="3" tint="0.59999389629810485"/>
      <name val="Arial"/>
      <family val="2"/>
    </font>
    <font>
      <b/>
      <sz val="9"/>
      <color rgb="FF00B0F0"/>
      <name val="Arial"/>
      <family val="2"/>
    </font>
    <font>
      <b/>
      <sz val="11"/>
      <color rgb="FF0070C0"/>
      <name val="Arial"/>
      <family val="2"/>
    </font>
    <font>
      <b/>
      <sz val="10"/>
      <color rgb="FF3131F7"/>
      <name val="Arial"/>
      <family val="2"/>
    </font>
    <font>
      <b/>
      <sz val="10"/>
      <color indexed="53"/>
      <name val="Arial"/>
      <family val="2"/>
    </font>
    <font>
      <b/>
      <sz val="10"/>
      <color indexed="54"/>
      <name val="Arial"/>
      <family val="2"/>
    </font>
    <font>
      <b/>
      <sz val="10"/>
      <color indexed="19"/>
      <name val="Arial"/>
      <family val="2"/>
    </font>
    <font>
      <b/>
      <sz val="10"/>
      <color rgb="FF00B0F0"/>
      <name val="Arial"/>
      <family val="2"/>
    </font>
    <font>
      <b/>
      <sz val="10"/>
      <color indexed="17"/>
      <name val="Arial"/>
      <family val="2"/>
    </font>
    <font>
      <b/>
      <sz val="10"/>
      <color indexed="23"/>
      <name val="Arial"/>
      <family val="2"/>
    </font>
    <font>
      <b/>
      <sz val="10"/>
      <color indexed="18"/>
      <name val="Arial"/>
      <family val="2"/>
    </font>
    <font>
      <b/>
      <sz val="10"/>
      <color indexed="20"/>
      <name val="Arial"/>
      <family val="2"/>
    </font>
    <font>
      <sz val="10"/>
      <color indexed="12"/>
      <name val="Arial"/>
      <family val="2"/>
    </font>
    <font>
      <sz val="10"/>
      <color indexed="50"/>
      <name val="Arial"/>
      <family val="2"/>
    </font>
    <font>
      <b/>
      <sz val="10"/>
      <color theme="9" tint="-0.499984740745262"/>
      <name val="Arial"/>
      <family val="2"/>
    </font>
    <font>
      <b/>
      <sz val="14"/>
      <color indexed="53"/>
      <name val="Arial"/>
      <family val="2"/>
    </font>
    <font>
      <b/>
      <sz val="14"/>
      <color indexed="16"/>
      <name val="Arial"/>
      <family val="2"/>
    </font>
    <font>
      <b/>
      <sz val="14"/>
      <color indexed="54"/>
      <name val="Arial"/>
      <family val="2"/>
    </font>
    <font>
      <b/>
      <sz val="14"/>
      <color indexed="19"/>
      <name val="Arial"/>
      <family val="2"/>
    </font>
    <font>
      <b/>
      <sz val="14"/>
      <color indexed="10"/>
      <name val="Arial"/>
      <family val="2"/>
    </font>
    <font>
      <b/>
      <sz val="14"/>
      <color rgb="FF00B0F0"/>
      <name val="Arial"/>
      <family val="2"/>
    </font>
    <font>
      <b/>
      <sz val="14"/>
      <color rgb="FF7030A0"/>
      <name val="Arial"/>
      <family val="2"/>
    </font>
    <font>
      <b/>
      <sz val="14"/>
      <color theme="3" tint="0.39997558519241921"/>
      <name val="Arial"/>
      <family val="2"/>
    </font>
    <font>
      <b/>
      <sz val="14"/>
      <color rgb="FF00B050"/>
      <name val="Arial"/>
      <family val="2"/>
    </font>
    <font>
      <b/>
      <sz val="12"/>
      <color indexed="23"/>
      <name val="Arial"/>
      <family val="2"/>
    </font>
    <font>
      <b/>
      <sz val="12"/>
      <color indexed="18"/>
      <name val="Arial"/>
      <family val="2"/>
    </font>
    <font>
      <b/>
      <sz val="12"/>
      <color indexed="20"/>
      <name val="Arial"/>
      <family val="2"/>
    </font>
    <font>
      <b/>
      <sz val="11"/>
      <color indexed="49"/>
      <name val="Arial"/>
      <family val="2"/>
    </font>
    <font>
      <b/>
      <sz val="11"/>
      <color indexed="12"/>
      <name val="Arial"/>
      <family val="2"/>
    </font>
    <font>
      <b/>
      <sz val="11"/>
      <color indexed="50"/>
      <name val="Arial"/>
      <family val="2"/>
    </font>
    <font>
      <b/>
      <sz val="14"/>
      <color rgb="FF0070C0"/>
      <name val="Arial"/>
      <family val="2"/>
    </font>
    <font>
      <b/>
      <sz val="14"/>
      <color theme="9" tint="-0.499984740745262"/>
      <name val="Arial"/>
      <family val="2"/>
    </font>
    <font>
      <b/>
      <sz val="14"/>
      <color rgb="FFC308C8"/>
      <name val="Arial"/>
      <family val="2"/>
    </font>
    <font>
      <b/>
      <sz val="14"/>
      <color rgb="FFFFFF00"/>
      <name val="Arial"/>
      <family val="2"/>
    </font>
    <font>
      <b/>
      <sz val="14"/>
      <color rgb="FFC00000"/>
      <name val="Arial"/>
      <family val="2"/>
    </font>
    <font>
      <b/>
      <sz val="14"/>
      <color theme="3" tint="0.59999389629810485"/>
      <name val="Arial"/>
      <family val="2"/>
    </font>
    <font>
      <b/>
      <sz val="14"/>
      <color theme="1" tint="4.9989318521683403E-2"/>
      <name val="Arial"/>
      <family val="2"/>
    </font>
    <font>
      <b/>
      <sz val="14"/>
      <color indexed="17"/>
      <name val="Arial"/>
      <family val="2"/>
    </font>
    <font>
      <b/>
      <sz val="14"/>
      <color indexed="12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0"/>
      <color rgb="FF0070C0"/>
      <name val="Arial"/>
      <family val="2"/>
    </font>
    <font>
      <sz val="14"/>
      <color rgb="FF3131F7"/>
      <name val="Arial"/>
      <family val="2"/>
    </font>
    <font>
      <sz val="10"/>
      <color rgb="FF3131F7"/>
      <name val="Arial"/>
      <family val="2"/>
    </font>
    <font>
      <b/>
      <sz val="18"/>
      <color theme="1"/>
      <name val="Arial"/>
      <family val="2"/>
    </font>
    <font>
      <b/>
      <sz val="16"/>
      <color theme="1"/>
      <name val="Arial"/>
      <family val="2"/>
    </font>
    <font>
      <sz val="18"/>
      <color theme="1"/>
      <name val="Arial"/>
      <family val="2"/>
    </font>
    <font>
      <sz val="16"/>
      <color theme="1"/>
      <name val="Arial"/>
      <family val="2"/>
    </font>
    <font>
      <b/>
      <sz val="10"/>
      <color indexed="61"/>
      <name val="Arial"/>
      <family val="2"/>
    </font>
    <font>
      <sz val="14"/>
      <color theme="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4"/>
      <color indexed="61"/>
      <name val="Arial"/>
      <family val="2"/>
    </font>
    <font>
      <b/>
      <sz val="14"/>
      <color indexed="52"/>
      <name val="Arial"/>
      <family val="2"/>
    </font>
    <font>
      <b/>
      <sz val="14"/>
      <color indexed="48"/>
      <name val="Arial"/>
      <family val="2"/>
    </font>
    <font>
      <b/>
      <sz val="14"/>
      <color rgb="FF00CC00"/>
      <name val="Arial"/>
      <family val="2"/>
    </font>
    <font>
      <b/>
      <sz val="14"/>
      <color theme="0"/>
      <name val="Arial"/>
      <family val="2"/>
    </font>
    <font>
      <b/>
      <sz val="16"/>
      <color indexed="8"/>
      <name val="Arial"/>
      <family val="2"/>
    </font>
    <font>
      <b/>
      <sz val="16"/>
      <color indexed="61"/>
      <name val="Arial"/>
      <family val="2"/>
    </font>
    <font>
      <b/>
      <sz val="16"/>
      <color indexed="10"/>
      <name val="Arial"/>
      <family val="2"/>
    </font>
    <font>
      <b/>
      <sz val="16"/>
      <color indexed="52"/>
      <name val="Arial"/>
      <family val="2"/>
    </font>
    <font>
      <b/>
      <sz val="16"/>
      <color rgb="FFC308C8"/>
      <name val="Arial"/>
      <family val="2"/>
    </font>
    <font>
      <b/>
      <sz val="16"/>
      <color indexed="48"/>
      <name val="Arial"/>
      <family val="2"/>
    </font>
    <font>
      <b/>
      <sz val="16"/>
      <color rgb="FF00B050"/>
      <name val="Arial"/>
      <family val="2"/>
    </font>
    <font>
      <b/>
      <sz val="11"/>
      <color rgb="FF00CC00"/>
      <name val="Arial"/>
      <family val="2"/>
    </font>
    <font>
      <b/>
      <sz val="11"/>
      <color theme="0"/>
      <name val="Arial"/>
      <family val="2"/>
    </font>
    <font>
      <b/>
      <sz val="11"/>
      <color indexed="52"/>
      <name val="Arial"/>
      <family val="2"/>
    </font>
    <font>
      <b/>
      <sz val="11"/>
      <color indexed="48"/>
      <name val="Arial"/>
      <family val="2"/>
    </font>
    <font>
      <b/>
      <sz val="14"/>
      <color theme="3" tint="-0.249977111117893"/>
      <name val="Arial"/>
      <family val="2"/>
    </font>
    <font>
      <sz val="8"/>
      <color indexed="8"/>
      <name val="Arial"/>
      <family val="2"/>
    </font>
    <font>
      <sz val="8"/>
      <name val="Arial"/>
      <family val="2"/>
    </font>
    <font>
      <sz val="8"/>
      <color indexed="23"/>
      <name val="Arial"/>
      <family val="2"/>
    </font>
    <font>
      <b/>
      <sz val="8"/>
      <color indexed="49"/>
      <name val="Arial"/>
      <family val="2"/>
    </font>
    <font>
      <b/>
      <sz val="8"/>
      <color indexed="12"/>
      <name val="Arial"/>
      <family val="2"/>
    </font>
    <font>
      <b/>
      <sz val="8"/>
      <color indexed="55"/>
      <name val="Arial"/>
      <family val="2"/>
    </font>
    <font>
      <b/>
      <sz val="12"/>
      <color indexed="61"/>
      <name val="Arial"/>
      <family val="2"/>
    </font>
    <font>
      <b/>
      <sz val="12"/>
      <color indexed="53"/>
      <name val="Arial"/>
      <family val="2"/>
    </font>
    <font>
      <b/>
      <sz val="12"/>
      <color indexed="54"/>
      <name val="Arial"/>
      <family val="2"/>
    </font>
    <font>
      <b/>
      <sz val="12"/>
      <color indexed="19"/>
      <name val="Arial"/>
      <family val="2"/>
    </font>
    <font>
      <b/>
      <sz val="10"/>
      <color indexed="9"/>
      <name val="Arial"/>
      <family val="2"/>
    </font>
    <font>
      <b/>
      <sz val="12"/>
      <color indexed="9"/>
      <name val="Arial"/>
      <family val="2"/>
    </font>
    <font>
      <sz val="12"/>
      <color indexed="8"/>
      <name val="Arial"/>
      <family val="2"/>
    </font>
    <font>
      <b/>
      <sz val="9"/>
      <color theme="1"/>
      <name val="Arial"/>
      <family val="2"/>
    </font>
    <font>
      <b/>
      <sz val="16"/>
      <color indexed="9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sz val="6"/>
      <color indexed="8"/>
      <name val="Arial"/>
      <family val="2"/>
    </font>
    <font>
      <b/>
      <sz val="20"/>
      <name val="Arial"/>
      <family val="2"/>
    </font>
  </fonts>
  <fills count="49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CC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6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164" fontId="60" fillId="0" borderId="0" applyFont="0" applyFill="0" applyBorder="0" applyAlignment="0" applyProtection="0"/>
    <xf numFmtId="0" fontId="60" fillId="0" borderId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0" fontId="60" fillId="0" borderId="0"/>
    <xf numFmtId="0" fontId="60" fillId="0" borderId="0"/>
  </cellStyleXfs>
  <cellXfs count="1221">
    <xf numFmtId="0" fontId="0" fillId="0" borderId="0" xfId="0"/>
    <xf numFmtId="0" fontId="1" fillId="2" borderId="1" xfId="0" applyFont="1" applyFill="1" applyBorder="1"/>
    <xf numFmtId="0" fontId="0" fillId="2" borderId="2" xfId="0" applyFill="1" applyBorder="1"/>
    <xf numFmtId="0" fontId="1" fillId="2" borderId="2" xfId="0" applyFont="1" applyFill="1" applyBorder="1"/>
    <xf numFmtId="0" fontId="2" fillId="2" borderId="2" xfId="0" applyFont="1" applyFill="1" applyBorder="1"/>
    <xf numFmtId="0" fontId="0" fillId="2" borderId="3" xfId="0" applyFill="1" applyBorder="1"/>
    <xf numFmtId="0" fontId="0" fillId="2" borderId="4" xfId="0" applyFill="1" applyBorder="1"/>
    <xf numFmtId="0" fontId="0" fillId="2" borderId="5" xfId="0" applyFill="1" applyBorder="1"/>
    <xf numFmtId="0" fontId="3" fillId="0" borderId="6" xfId="0" applyFont="1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0" xfId="0" applyBorder="1"/>
    <xf numFmtId="0" fontId="0" fillId="0" borderId="11" xfId="0" applyBorder="1"/>
    <xf numFmtId="0" fontId="0" fillId="0" borderId="2" xfId="0" applyBorder="1"/>
    <xf numFmtId="0" fontId="0" fillId="0" borderId="12" xfId="0" applyBorder="1"/>
    <xf numFmtId="0" fontId="5" fillId="3" borderId="14" xfId="0" applyFont="1" applyFill="1" applyBorder="1"/>
    <xf numFmtId="0" fontId="0" fillId="0" borderId="15" xfId="0" applyBorder="1"/>
    <xf numFmtId="0" fontId="0" fillId="3" borderId="15" xfId="0" applyFill="1" applyBorder="1"/>
    <xf numFmtId="0" fontId="2" fillId="3" borderId="15" xfId="0" applyFont="1" applyFill="1" applyBorder="1" applyAlignment="1">
      <alignment horizontal="left"/>
    </xf>
    <xf numFmtId="0" fontId="0" fillId="0" borderId="16" xfId="0" applyBorder="1"/>
    <xf numFmtId="0" fontId="2" fillId="4" borderId="12" xfId="0" applyFont="1" applyFill="1" applyBorder="1" applyAlignment="1">
      <alignment horizontal="center"/>
    </xf>
    <xf numFmtId="0" fontId="0" fillId="3" borderId="4" xfId="0" applyFill="1" applyBorder="1"/>
    <xf numFmtId="0" fontId="2" fillId="3" borderId="1" xfId="0" applyFont="1" applyFill="1" applyBorder="1"/>
    <xf numFmtId="0" fontId="2" fillId="3" borderId="4" xfId="0" applyFont="1" applyFill="1" applyBorder="1"/>
    <xf numFmtId="0" fontId="2" fillId="3" borderId="12" xfId="0" applyFont="1" applyFill="1" applyBorder="1" applyAlignment="1">
      <alignment horizontal="center"/>
    </xf>
    <xf numFmtId="0" fontId="0" fillId="0" borderId="17" xfId="0" applyBorder="1"/>
    <xf numFmtId="0" fontId="0" fillId="0" borderId="18" xfId="0" applyBorder="1"/>
    <xf numFmtId="0" fontId="0" fillId="3" borderId="20" xfId="0" applyFill="1" applyBorder="1"/>
    <xf numFmtId="0" fontId="0" fillId="3" borderId="21" xfId="0" applyFill="1" applyBorder="1"/>
    <xf numFmtId="0" fontId="2" fillId="4" borderId="22" xfId="0" applyFont="1" applyFill="1" applyBorder="1" applyAlignment="1">
      <alignment horizontal="center"/>
    </xf>
    <xf numFmtId="0" fontId="0" fillId="3" borderId="0" xfId="0" applyFill="1" applyBorder="1"/>
    <xf numFmtId="0" fontId="0" fillId="3" borderId="22" xfId="0" applyFill="1" applyBorder="1"/>
    <xf numFmtId="0" fontId="7" fillId="6" borderId="12" xfId="0" applyFont="1" applyFill="1" applyBorder="1" applyAlignment="1">
      <alignment horizontal="center"/>
    </xf>
    <xf numFmtId="0" fontId="7" fillId="7" borderId="2" xfId="0" applyFont="1" applyFill="1" applyBorder="1" applyAlignment="1">
      <alignment horizontal="center"/>
    </xf>
    <xf numFmtId="0" fontId="7" fillId="8" borderId="12" xfId="0" applyFont="1" applyFill="1" applyBorder="1" applyAlignment="1">
      <alignment horizontal="center"/>
    </xf>
    <xf numFmtId="0" fontId="7" fillId="9" borderId="2" xfId="0" applyFont="1" applyFill="1" applyBorder="1" applyAlignment="1">
      <alignment horizontal="center"/>
    </xf>
    <xf numFmtId="0" fontId="7" fillId="10" borderId="12" xfId="0" applyFont="1" applyFill="1" applyBorder="1" applyAlignment="1">
      <alignment horizontal="center"/>
    </xf>
    <xf numFmtId="0" fontId="8" fillId="11" borderId="2" xfId="0" applyFont="1" applyFill="1" applyBorder="1" applyAlignment="1">
      <alignment horizontal="center"/>
    </xf>
    <xf numFmtId="0" fontId="8" fillId="12" borderId="12" xfId="0" applyFont="1" applyFill="1" applyBorder="1" applyAlignment="1">
      <alignment horizontal="center"/>
    </xf>
    <xf numFmtId="0" fontId="2" fillId="13" borderId="2" xfId="0" applyFont="1" applyFill="1" applyBorder="1" applyAlignment="1">
      <alignment horizontal="center"/>
    </xf>
    <xf numFmtId="0" fontId="8" fillId="14" borderId="12" xfId="0" applyFont="1" applyFill="1" applyBorder="1" applyAlignment="1">
      <alignment horizontal="center"/>
    </xf>
    <xf numFmtId="0" fontId="8" fillId="15" borderId="2" xfId="0" applyFont="1" applyFill="1" applyBorder="1" applyAlignment="1">
      <alignment horizontal="center"/>
    </xf>
    <xf numFmtId="0" fontId="1" fillId="4" borderId="22" xfId="0" applyFont="1" applyFill="1" applyBorder="1" applyAlignment="1">
      <alignment horizontal="center"/>
    </xf>
    <xf numFmtId="0" fontId="8" fillId="3" borderId="3" xfId="0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2" fillId="3" borderId="13" xfId="0" applyFont="1" applyFill="1" applyBorder="1" applyAlignment="1">
      <alignment horizontal="center"/>
    </xf>
    <xf numFmtId="0" fontId="2" fillId="3" borderId="22" xfId="0" applyFont="1" applyFill="1" applyBorder="1"/>
    <xf numFmtId="0" fontId="8" fillId="16" borderId="13" xfId="0" applyFont="1" applyFill="1" applyBorder="1" applyAlignment="1">
      <alignment horizontal="center"/>
    </xf>
    <xf numFmtId="0" fontId="8" fillId="16" borderId="12" xfId="0" applyFont="1" applyFill="1" applyBorder="1" applyAlignment="1">
      <alignment horizontal="center"/>
    </xf>
    <xf numFmtId="0" fontId="9" fillId="17" borderId="6" xfId="0" applyFont="1" applyFill="1" applyBorder="1" applyAlignment="1">
      <alignment horizontal="center"/>
    </xf>
    <xf numFmtId="0" fontId="8" fillId="6" borderId="18" xfId="0" applyFont="1" applyFill="1" applyBorder="1" applyAlignment="1">
      <alignment horizontal="center"/>
    </xf>
    <xf numFmtId="0" fontId="8" fillId="7" borderId="17" xfId="0" applyFont="1" applyFill="1" applyBorder="1" applyAlignment="1">
      <alignment horizontal="center"/>
    </xf>
    <xf numFmtId="0" fontId="8" fillId="8" borderId="18" xfId="0" applyFont="1" applyFill="1" applyBorder="1" applyAlignment="1">
      <alignment horizontal="center"/>
    </xf>
    <xf numFmtId="0" fontId="8" fillId="9" borderId="17" xfId="0" applyFont="1" applyFill="1" applyBorder="1" applyAlignment="1">
      <alignment horizontal="center"/>
    </xf>
    <xf numFmtId="0" fontId="8" fillId="10" borderId="18" xfId="0" applyFont="1" applyFill="1" applyBorder="1" applyAlignment="1">
      <alignment horizontal="center"/>
    </xf>
    <xf numFmtId="0" fontId="8" fillId="11" borderId="17" xfId="0" applyFont="1" applyFill="1" applyBorder="1" applyAlignment="1">
      <alignment horizontal="center"/>
    </xf>
    <xf numFmtId="0" fontId="8" fillId="12" borderId="18" xfId="0" applyFont="1" applyFill="1" applyBorder="1" applyAlignment="1">
      <alignment horizontal="center"/>
    </xf>
    <xf numFmtId="0" fontId="8" fillId="13" borderId="17" xfId="0" applyFont="1" applyFill="1" applyBorder="1" applyAlignment="1">
      <alignment horizontal="center"/>
    </xf>
    <xf numFmtId="0" fontId="8" fillId="14" borderId="18" xfId="0" applyFont="1" applyFill="1" applyBorder="1" applyAlignment="1">
      <alignment horizontal="center"/>
    </xf>
    <xf numFmtId="0" fontId="8" fillId="15" borderId="17" xfId="0" applyFont="1" applyFill="1" applyBorder="1" applyAlignment="1">
      <alignment horizontal="center"/>
    </xf>
    <xf numFmtId="0" fontId="1" fillId="4" borderId="18" xfId="0" applyFont="1" applyFill="1" applyBorder="1" applyAlignment="1">
      <alignment horizontal="center"/>
    </xf>
    <xf numFmtId="0" fontId="8" fillId="3" borderId="10" xfId="0" applyFont="1" applyFill="1" applyBorder="1" applyAlignment="1">
      <alignment horizontal="center"/>
    </xf>
    <xf numFmtId="0" fontId="8" fillId="3" borderId="17" xfId="0" applyFont="1" applyFill="1" applyBorder="1" applyAlignment="1">
      <alignment horizontal="center"/>
    </xf>
    <xf numFmtId="0" fontId="8" fillId="3" borderId="6" xfId="0" applyFont="1" applyFill="1" applyBorder="1" applyAlignment="1">
      <alignment horizontal="center"/>
    </xf>
    <xf numFmtId="0" fontId="8" fillId="3" borderId="18" xfId="0" applyFont="1" applyFill="1" applyBorder="1" applyAlignment="1">
      <alignment horizontal="center"/>
    </xf>
    <xf numFmtId="0" fontId="8" fillId="16" borderId="6" xfId="0" applyFont="1" applyFill="1" applyBorder="1" applyAlignment="1">
      <alignment horizontal="center"/>
    </xf>
    <xf numFmtId="0" fontId="11" fillId="16" borderId="18" xfId="0" applyFont="1" applyFill="1" applyBorder="1" applyAlignment="1">
      <alignment horizontal="center"/>
    </xf>
    <xf numFmtId="0" fontId="4" fillId="18" borderId="19" xfId="0" applyFont="1" applyFill="1" applyBorder="1" applyAlignment="1">
      <alignment horizontal="center"/>
    </xf>
    <xf numFmtId="0" fontId="12" fillId="18" borderId="22" xfId="0" applyFont="1" applyFill="1" applyBorder="1" applyAlignment="1">
      <alignment horizontal="center"/>
    </xf>
    <xf numFmtId="0" fontId="13" fillId="18" borderId="22" xfId="0" applyFont="1" applyFill="1" applyBorder="1" applyAlignment="1">
      <alignment horizontal="center"/>
    </xf>
    <xf numFmtId="0" fontId="14" fillId="18" borderId="22" xfId="0" applyFont="1" applyFill="1" applyBorder="1" applyAlignment="1">
      <alignment horizontal="center"/>
    </xf>
    <xf numFmtId="0" fontId="15" fillId="18" borderId="22" xfId="0" applyFont="1" applyFill="1" applyBorder="1" applyAlignment="1">
      <alignment horizontal="center"/>
    </xf>
    <xf numFmtId="0" fontId="16" fillId="18" borderId="11" xfId="0" applyFont="1" applyFill="1" applyBorder="1" applyAlignment="1">
      <alignment horizontal="center"/>
    </xf>
    <xf numFmtId="0" fontId="17" fillId="18" borderId="22" xfId="0" applyFont="1" applyFill="1" applyBorder="1" applyAlignment="1">
      <alignment horizontal="center"/>
    </xf>
    <xf numFmtId="0" fontId="18" fillId="18" borderId="19" xfId="0" applyFont="1" applyFill="1" applyBorder="1" applyAlignment="1">
      <alignment horizontal="center"/>
    </xf>
    <xf numFmtId="0" fontId="15" fillId="18" borderId="19" xfId="0" applyFont="1" applyFill="1" applyBorder="1" applyAlignment="1">
      <alignment horizontal="center"/>
    </xf>
    <xf numFmtId="0" fontId="8" fillId="17" borderId="1" xfId="0" applyFont="1" applyFill="1" applyBorder="1" applyAlignment="1">
      <alignment horizontal="center"/>
    </xf>
    <xf numFmtId="0" fontId="19" fillId="19" borderId="23" xfId="0" applyFont="1" applyFill="1" applyBorder="1" applyAlignment="1">
      <alignment horizontal="center"/>
    </xf>
    <xf numFmtId="0" fontId="19" fillId="3" borderId="23" xfId="0" applyFont="1" applyFill="1" applyBorder="1" applyAlignment="1">
      <alignment horizontal="center"/>
    </xf>
    <xf numFmtId="3" fontId="20" fillId="4" borderId="23" xfId="0" applyNumberFormat="1" applyFont="1" applyFill="1" applyBorder="1" applyAlignment="1">
      <alignment horizontal="center"/>
    </xf>
    <xf numFmtId="0" fontId="19" fillId="3" borderId="5" xfId="0" applyFont="1" applyFill="1" applyBorder="1" applyAlignment="1">
      <alignment horizontal="center"/>
    </xf>
    <xf numFmtId="0" fontId="19" fillId="3" borderId="1" xfId="0" applyFont="1" applyFill="1" applyBorder="1" applyAlignment="1">
      <alignment horizontal="center"/>
    </xf>
    <xf numFmtId="0" fontId="11" fillId="20" borderId="19" xfId="0" applyFont="1" applyFill="1" applyBorder="1" applyAlignment="1">
      <alignment horizontal="center"/>
    </xf>
    <xf numFmtId="0" fontId="19" fillId="20" borderId="22" xfId="0" applyFont="1" applyFill="1" applyBorder="1" applyAlignment="1">
      <alignment horizontal="center"/>
    </xf>
    <xf numFmtId="0" fontId="19" fillId="3" borderId="11" xfId="0" applyFont="1" applyFill="1" applyBorder="1" applyAlignment="1">
      <alignment horizontal="center"/>
    </xf>
    <xf numFmtId="0" fontId="19" fillId="3" borderId="22" xfId="0" applyFont="1" applyFill="1" applyBorder="1" applyAlignment="1">
      <alignment horizontal="center"/>
    </xf>
    <xf numFmtId="0" fontId="19" fillId="3" borderId="19" xfId="0" applyFont="1" applyFill="1" applyBorder="1" applyAlignment="1">
      <alignment horizontal="center"/>
    </xf>
    <xf numFmtId="0" fontId="19" fillId="21" borderId="19" xfId="0" applyFont="1" applyFill="1" applyBorder="1" applyAlignment="1">
      <alignment horizontal="center"/>
    </xf>
    <xf numFmtId="0" fontId="19" fillId="21" borderId="22" xfId="0" applyFont="1" applyFill="1" applyBorder="1" applyAlignment="1">
      <alignment horizontal="center"/>
    </xf>
    <xf numFmtId="0" fontId="21" fillId="21" borderId="19" xfId="0" applyFont="1" applyFill="1" applyBorder="1"/>
    <xf numFmtId="0" fontId="19" fillId="3" borderId="21" xfId="0" applyFont="1" applyFill="1" applyBorder="1" applyAlignment="1">
      <alignment horizontal="center"/>
    </xf>
    <xf numFmtId="0" fontId="11" fillId="21" borderId="19" xfId="0" applyFont="1" applyFill="1" applyBorder="1" applyAlignment="1">
      <alignment horizontal="center"/>
    </xf>
    <xf numFmtId="0" fontId="8" fillId="17" borderId="13" xfId="0" applyFont="1" applyFill="1" applyBorder="1" applyAlignment="1">
      <alignment horizontal="center"/>
    </xf>
    <xf numFmtId="0" fontId="19" fillId="19" borderId="12" xfId="0" applyFont="1" applyFill="1" applyBorder="1" applyAlignment="1">
      <alignment horizontal="center"/>
    </xf>
    <xf numFmtId="0" fontId="19" fillId="3" borderId="12" xfId="0" applyFont="1" applyFill="1" applyBorder="1" applyAlignment="1">
      <alignment horizontal="center"/>
    </xf>
    <xf numFmtId="3" fontId="20" fillId="4" borderId="12" xfId="0" applyNumberFormat="1" applyFont="1" applyFill="1" applyBorder="1" applyAlignment="1">
      <alignment horizontal="center"/>
    </xf>
    <xf numFmtId="0" fontId="11" fillId="21" borderId="1" xfId="0" applyFont="1" applyFill="1" applyBorder="1" applyAlignment="1">
      <alignment horizontal="center"/>
    </xf>
    <xf numFmtId="0" fontId="19" fillId="21" borderId="23" xfId="0" applyFont="1" applyFill="1" applyBorder="1" applyAlignment="1">
      <alignment horizontal="center"/>
    </xf>
    <xf numFmtId="0" fontId="8" fillId="17" borderId="6" xfId="0" applyFont="1" applyFill="1" applyBorder="1" applyAlignment="1">
      <alignment horizontal="center"/>
    </xf>
    <xf numFmtId="0" fontId="19" fillId="19" borderId="18" xfId="0" applyFont="1" applyFill="1" applyBorder="1" applyAlignment="1">
      <alignment horizontal="center"/>
    </xf>
    <xf numFmtId="0" fontId="19" fillId="3" borderId="18" xfId="0" applyFont="1" applyFill="1" applyBorder="1" applyAlignment="1">
      <alignment horizontal="center"/>
    </xf>
    <xf numFmtId="3" fontId="20" fillId="4" borderId="18" xfId="0" applyNumberFormat="1" applyFont="1" applyFill="1" applyBorder="1" applyAlignment="1">
      <alignment horizontal="center"/>
    </xf>
    <xf numFmtId="0" fontId="11" fillId="17" borderId="1" xfId="0" applyFont="1" applyFill="1" applyBorder="1" applyAlignment="1">
      <alignment horizontal="center"/>
    </xf>
    <xf numFmtId="0" fontId="12" fillId="22" borderId="19" xfId="0" applyFont="1" applyFill="1" applyBorder="1" applyAlignment="1">
      <alignment horizontal="center"/>
    </xf>
    <xf numFmtId="0" fontId="8" fillId="22" borderId="22" xfId="0" applyFont="1" applyFill="1" applyBorder="1" applyAlignment="1">
      <alignment horizontal="center"/>
    </xf>
    <xf numFmtId="0" fontId="8" fillId="22" borderId="11" xfId="0" applyFont="1" applyFill="1" applyBorder="1" applyAlignment="1">
      <alignment horizontal="center"/>
    </xf>
    <xf numFmtId="0" fontId="8" fillId="22" borderId="19" xfId="0" applyFont="1" applyFill="1" applyBorder="1" applyAlignment="1">
      <alignment horizontal="center"/>
    </xf>
    <xf numFmtId="0" fontId="12" fillId="4" borderId="12" xfId="0" applyFont="1" applyFill="1" applyBorder="1" applyAlignment="1">
      <alignment horizontal="center"/>
    </xf>
    <xf numFmtId="0" fontId="8" fillId="4" borderId="12" xfId="0" applyFont="1" applyFill="1" applyBorder="1" applyAlignment="1">
      <alignment horizontal="center"/>
    </xf>
    <xf numFmtId="0" fontId="8" fillId="23" borderId="4" xfId="0" applyFont="1" applyFill="1" applyBorder="1" applyAlignment="1">
      <alignment horizontal="center"/>
    </xf>
    <xf numFmtId="0" fontId="8" fillId="23" borderId="5" xfId="0" applyFont="1" applyFill="1" applyBorder="1" applyAlignment="1">
      <alignment horizontal="center"/>
    </xf>
    <xf numFmtId="0" fontId="0" fillId="4" borderId="18" xfId="0" applyFill="1" applyBorder="1"/>
    <xf numFmtId="0" fontId="2" fillId="4" borderId="18" xfId="0" applyFont="1" applyFill="1" applyBorder="1" applyAlignment="1">
      <alignment horizontal="center"/>
    </xf>
    <xf numFmtId="0" fontId="0" fillId="22" borderId="24" xfId="0" applyFill="1" applyBorder="1"/>
    <xf numFmtId="0" fontId="22" fillId="24" borderId="1" xfId="0" applyFont="1" applyFill="1" applyBorder="1"/>
    <xf numFmtId="0" fontId="22" fillId="24" borderId="4" xfId="0" applyFont="1" applyFill="1" applyBorder="1"/>
    <xf numFmtId="0" fontId="0" fillId="24" borderId="4" xfId="0" applyFill="1" applyBorder="1"/>
    <xf numFmtId="0" fontId="0" fillId="24" borderId="5" xfId="0" applyFill="1" applyBorder="1"/>
    <xf numFmtId="0" fontId="0" fillId="22" borderId="3" xfId="0" applyFill="1" applyBorder="1"/>
    <xf numFmtId="0" fontId="0" fillId="22" borderId="25" xfId="0" applyFill="1" applyBorder="1"/>
    <xf numFmtId="0" fontId="23" fillId="25" borderId="0" xfId="0" applyFont="1" applyFill="1" applyBorder="1"/>
    <xf numFmtId="0" fontId="26" fillId="25" borderId="0" xfId="0" applyFont="1" applyFill="1" applyBorder="1"/>
    <xf numFmtId="0" fontId="26" fillId="25" borderId="11" xfId="0" applyFont="1" applyFill="1" applyBorder="1"/>
    <xf numFmtId="0" fontId="0" fillId="22" borderId="11" xfId="0" applyFill="1" applyBorder="1"/>
    <xf numFmtId="0" fontId="0" fillId="22" borderId="26" xfId="0" applyFill="1" applyBorder="1"/>
    <xf numFmtId="0" fontId="0" fillId="0" borderId="20" xfId="0" applyBorder="1"/>
    <xf numFmtId="0" fontId="0" fillId="0" borderId="21" xfId="0" applyBorder="1"/>
    <xf numFmtId="0" fontId="0" fillId="0" borderId="19" xfId="0" applyBorder="1"/>
    <xf numFmtId="0" fontId="0" fillId="3" borderId="27" xfId="0" applyFill="1" applyBorder="1"/>
    <xf numFmtId="0" fontId="0" fillId="22" borderId="28" xfId="0" applyFill="1" applyBorder="1"/>
    <xf numFmtId="0" fontId="27" fillId="0" borderId="29" xfId="0" applyFont="1" applyBorder="1"/>
    <xf numFmtId="0" fontId="28" fillId="0" borderId="30" xfId="0" applyFont="1" applyBorder="1"/>
    <xf numFmtId="0" fontId="29" fillId="0" borderId="30" xfId="0" applyFont="1" applyBorder="1"/>
    <xf numFmtId="0" fontId="29" fillId="0" borderId="31" xfId="0" applyFont="1" applyBorder="1"/>
    <xf numFmtId="0" fontId="29" fillId="0" borderId="4" xfId="0" applyFont="1" applyBorder="1"/>
    <xf numFmtId="0" fontId="29" fillId="0" borderId="5" xfId="0" applyFont="1" applyBorder="1"/>
    <xf numFmtId="0" fontId="2" fillId="3" borderId="32" xfId="0" applyFont="1" applyFill="1" applyBorder="1"/>
    <xf numFmtId="0" fontId="0" fillId="0" borderId="22" xfId="0" applyBorder="1"/>
    <xf numFmtId="0" fontId="0" fillId="0" borderId="6" xfId="0" applyBorder="1"/>
    <xf numFmtId="0" fontId="0" fillId="3" borderId="12" xfId="0" applyFill="1" applyBorder="1"/>
    <xf numFmtId="0" fontId="2" fillId="24" borderId="23" xfId="0" applyFont="1" applyFill="1" applyBorder="1" applyAlignment="1">
      <alignment horizontal="center"/>
    </xf>
    <xf numFmtId="0" fontId="2" fillId="0" borderId="1" xfId="0" applyFont="1" applyBorder="1"/>
    <xf numFmtId="0" fontId="7" fillId="6" borderId="3" xfId="0" applyFont="1" applyFill="1" applyBorder="1" applyAlignment="1">
      <alignment horizontal="center"/>
    </xf>
    <xf numFmtId="0" fontId="8" fillId="11" borderId="12" xfId="0" applyFont="1" applyFill="1" applyBorder="1" applyAlignment="1">
      <alignment horizontal="center"/>
    </xf>
    <xf numFmtId="0" fontId="8" fillId="12" borderId="3" xfId="0" applyFont="1" applyFill="1" applyBorder="1" applyAlignment="1">
      <alignment horizontal="center"/>
    </xf>
    <xf numFmtId="0" fontId="30" fillId="24" borderId="1" xfId="0" applyFont="1" applyFill="1" applyBorder="1" applyAlignment="1">
      <alignment horizontal="center"/>
    </xf>
    <xf numFmtId="0" fontId="0" fillId="16" borderId="12" xfId="0" applyFill="1" applyBorder="1"/>
    <xf numFmtId="0" fontId="0" fillId="16" borderId="0" xfId="0" applyFill="1" applyBorder="1"/>
    <xf numFmtId="0" fontId="0" fillId="16" borderId="17" xfId="0" applyFill="1" applyBorder="1"/>
    <xf numFmtId="0" fontId="8" fillId="6" borderId="10" xfId="0" applyFont="1" applyFill="1" applyBorder="1" applyAlignment="1">
      <alignment horizontal="center"/>
    </xf>
    <xf numFmtId="0" fontId="8" fillId="11" borderId="18" xfId="0" applyFont="1" applyFill="1" applyBorder="1" applyAlignment="1">
      <alignment horizontal="center"/>
    </xf>
    <xf numFmtId="0" fontId="8" fillId="12" borderId="10" xfId="0" applyFont="1" applyFill="1" applyBorder="1" applyAlignment="1">
      <alignment horizontal="center"/>
    </xf>
    <xf numFmtId="0" fontId="31" fillId="24" borderId="6" xfId="0" applyFont="1" applyFill="1" applyBorder="1"/>
    <xf numFmtId="0" fontId="2" fillId="3" borderId="18" xfId="0" applyFont="1" applyFill="1" applyBorder="1" applyAlignment="1">
      <alignment horizontal="center"/>
    </xf>
    <xf numFmtId="0" fontId="7" fillId="0" borderId="13" xfId="0" applyFont="1" applyBorder="1" applyAlignment="1">
      <alignment horizontal="center"/>
    </xf>
    <xf numFmtId="0" fontId="7" fillId="26" borderId="12" xfId="0" applyFont="1" applyFill="1" applyBorder="1" applyAlignment="1">
      <alignment horizontal="center"/>
    </xf>
    <xf numFmtId="0" fontId="27" fillId="3" borderId="2" xfId="0" applyFont="1" applyFill="1" applyBorder="1" applyAlignment="1">
      <alignment horizontal="center"/>
    </xf>
    <xf numFmtId="0" fontId="32" fillId="3" borderId="13" xfId="0" applyFont="1" applyFill="1" applyBorder="1" applyAlignment="1">
      <alignment horizontal="center"/>
    </xf>
    <xf numFmtId="0" fontId="33" fillId="3" borderId="12" xfId="0" applyFont="1" applyFill="1" applyBorder="1" applyAlignment="1">
      <alignment horizontal="center"/>
    </xf>
    <xf numFmtId="0" fontId="34" fillId="3" borderId="2" xfId="0" applyFont="1" applyFill="1" applyBorder="1" applyAlignment="1">
      <alignment horizontal="center"/>
    </xf>
    <xf numFmtId="0" fontId="35" fillId="3" borderId="12" xfId="0" applyFont="1" applyFill="1" applyBorder="1" applyAlignment="1">
      <alignment horizontal="center"/>
    </xf>
    <xf numFmtId="0" fontId="36" fillId="3" borderId="2" xfId="0" applyFont="1" applyFill="1" applyBorder="1" applyAlignment="1">
      <alignment horizontal="center"/>
    </xf>
    <xf numFmtId="0" fontId="37" fillId="3" borderId="12" xfId="0" applyFont="1" applyFill="1" applyBorder="1" applyAlignment="1">
      <alignment horizontal="center"/>
    </xf>
    <xf numFmtId="0" fontId="38" fillId="3" borderId="2" xfId="0" applyFont="1" applyFill="1" applyBorder="1" applyAlignment="1">
      <alignment horizontal="center"/>
    </xf>
    <xf numFmtId="0" fontId="24" fillId="3" borderId="12" xfId="0" applyFont="1" applyFill="1" applyBorder="1" applyAlignment="1">
      <alignment horizontal="center"/>
    </xf>
    <xf numFmtId="0" fontId="39" fillId="3" borderId="12" xfId="0" applyFont="1" applyFill="1" applyBorder="1" applyAlignment="1">
      <alignment horizontal="center"/>
    </xf>
    <xf numFmtId="0" fontId="40" fillId="3" borderId="2" xfId="0" applyFont="1" applyFill="1" applyBorder="1" applyAlignment="1">
      <alignment horizontal="center"/>
    </xf>
    <xf numFmtId="0" fontId="7" fillId="24" borderId="12" xfId="0" applyFont="1" applyFill="1" applyBorder="1" applyAlignment="1">
      <alignment horizontal="center"/>
    </xf>
    <xf numFmtId="0" fontId="22" fillId="26" borderId="11" xfId="0" applyFont="1" applyFill="1" applyBorder="1" applyAlignment="1">
      <alignment horizontal="center"/>
    </xf>
    <xf numFmtId="0" fontId="7" fillId="0" borderId="19" xfId="0" applyFont="1" applyBorder="1" applyAlignment="1">
      <alignment horizontal="center"/>
    </xf>
    <xf numFmtId="0" fontId="7" fillId="17" borderId="33" xfId="0" applyFont="1" applyFill="1" applyBorder="1" applyAlignment="1">
      <alignment horizontal="center"/>
    </xf>
    <xf numFmtId="0" fontId="27" fillId="3" borderId="34" xfId="0" applyFont="1" applyFill="1" applyBorder="1" applyAlignment="1">
      <alignment horizontal="center"/>
    </xf>
    <xf numFmtId="0" fontId="32" fillId="3" borderId="24" xfId="0" applyFont="1" applyFill="1" applyBorder="1" applyAlignment="1">
      <alignment horizontal="center"/>
    </xf>
    <xf numFmtId="0" fontId="33" fillId="3" borderId="33" xfId="0" applyFont="1" applyFill="1" applyBorder="1" applyAlignment="1">
      <alignment horizontal="center"/>
    </xf>
    <xf numFmtId="0" fontId="34" fillId="3" borderId="34" xfId="0" applyFont="1" applyFill="1" applyBorder="1" applyAlignment="1">
      <alignment horizontal="center"/>
    </xf>
    <xf numFmtId="0" fontId="35" fillId="3" borderId="33" xfId="0" applyFont="1" applyFill="1" applyBorder="1" applyAlignment="1">
      <alignment horizontal="center"/>
    </xf>
    <xf numFmtId="0" fontId="36" fillId="3" borderId="34" xfId="0" applyFont="1" applyFill="1" applyBorder="1" applyAlignment="1">
      <alignment horizontal="center"/>
    </xf>
    <xf numFmtId="0" fontId="37" fillId="3" borderId="33" xfId="0" applyFont="1" applyFill="1" applyBorder="1" applyAlignment="1">
      <alignment horizontal="center"/>
    </xf>
    <xf numFmtId="0" fontId="38" fillId="3" borderId="34" xfId="0" applyFont="1" applyFill="1" applyBorder="1" applyAlignment="1">
      <alignment horizontal="center"/>
    </xf>
    <xf numFmtId="0" fontId="24" fillId="3" borderId="33" xfId="0" applyFont="1" applyFill="1" applyBorder="1" applyAlignment="1">
      <alignment horizontal="center"/>
    </xf>
    <xf numFmtId="0" fontId="39" fillId="3" borderId="33" xfId="0" applyFont="1" applyFill="1" applyBorder="1" applyAlignment="1">
      <alignment horizontal="center"/>
    </xf>
    <xf numFmtId="0" fontId="40" fillId="3" borderId="34" xfId="0" applyFont="1" applyFill="1" applyBorder="1" applyAlignment="1">
      <alignment horizontal="center"/>
    </xf>
    <xf numFmtId="0" fontId="7" fillId="24" borderId="24" xfId="0" applyFont="1" applyFill="1" applyBorder="1" applyAlignment="1">
      <alignment horizontal="center"/>
    </xf>
    <xf numFmtId="0" fontId="22" fillId="17" borderId="33" xfId="0" applyFont="1" applyFill="1" applyBorder="1" applyAlignment="1">
      <alignment horizontal="center"/>
    </xf>
    <xf numFmtId="0" fontId="41" fillId="0" borderId="19" xfId="0" applyFont="1" applyBorder="1" applyAlignment="1">
      <alignment horizontal="center"/>
    </xf>
    <xf numFmtId="0" fontId="7" fillId="17" borderId="32" xfId="0" applyFont="1" applyFill="1" applyBorder="1" applyAlignment="1">
      <alignment horizontal="center"/>
    </xf>
    <xf numFmtId="0" fontId="27" fillId="3" borderId="35" xfId="0" applyFont="1" applyFill="1" applyBorder="1" applyAlignment="1">
      <alignment horizontal="center"/>
    </xf>
    <xf numFmtId="0" fontId="32" fillId="3" borderId="36" xfId="0" applyFont="1" applyFill="1" applyBorder="1" applyAlignment="1">
      <alignment horizontal="center"/>
    </xf>
    <xf numFmtId="0" fontId="33" fillId="3" borderId="37" xfId="0" applyFont="1" applyFill="1" applyBorder="1" applyAlignment="1">
      <alignment horizontal="center"/>
    </xf>
    <xf numFmtId="0" fontId="34" fillId="3" borderId="35" xfId="0" applyFont="1" applyFill="1" applyBorder="1" applyAlignment="1">
      <alignment horizontal="center"/>
    </xf>
    <xf numFmtId="0" fontId="35" fillId="3" borderId="37" xfId="0" applyFont="1" applyFill="1" applyBorder="1" applyAlignment="1">
      <alignment horizontal="center"/>
    </xf>
    <xf numFmtId="0" fontId="36" fillId="3" borderId="35" xfId="0" applyFont="1" applyFill="1" applyBorder="1" applyAlignment="1">
      <alignment horizontal="center"/>
    </xf>
    <xf numFmtId="0" fontId="37" fillId="3" borderId="37" xfId="0" applyFont="1" applyFill="1" applyBorder="1" applyAlignment="1">
      <alignment horizontal="center"/>
    </xf>
    <xf numFmtId="0" fontId="38" fillId="3" borderId="35" xfId="0" applyFont="1" applyFill="1" applyBorder="1" applyAlignment="1">
      <alignment horizontal="center"/>
    </xf>
    <xf numFmtId="0" fontId="24" fillId="3" borderId="37" xfId="0" applyFont="1" applyFill="1" applyBorder="1" applyAlignment="1">
      <alignment horizontal="center"/>
    </xf>
    <xf numFmtId="0" fontId="39" fillId="3" borderId="37" xfId="0" applyFont="1" applyFill="1" applyBorder="1" applyAlignment="1">
      <alignment horizontal="center"/>
    </xf>
    <xf numFmtId="0" fontId="40" fillId="3" borderId="35" xfId="0" applyFont="1" applyFill="1" applyBorder="1" applyAlignment="1">
      <alignment horizontal="center"/>
    </xf>
    <xf numFmtId="0" fontId="7" fillId="24" borderId="36" xfId="0" applyFont="1" applyFill="1" applyBorder="1" applyAlignment="1">
      <alignment horizontal="center"/>
    </xf>
    <xf numFmtId="0" fontId="22" fillId="17" borderId="22" xfId="0" applyFont="1" applyFill="1" applyBorder="1" applyAlignment="1">
      <alignment horizontal="center"/>
    </xf>
    <xf numFmtId="0" fontId="7" fillId="7" borderId="33" xfId="0" applyFont="1" applyFill="1" applyBorder="1" applyAlignment="1">
      <alignment horizontal="center"/>
    </xf>
    <xf numFmtId="0" fontId="40" fillId="3" borderId="38" xfId="0" applyFont="1" applyFill="1" applyBorder="1" applyAlignment="1">
      <alignment horizontal="center"/>
    </xf>
    <xf numFmtId="0" fontId="22" fillId="7" borderId="33" xfId="0" applyFont="1" applyFill="1" applyBorder="1" applyAlignment="1">
      <alignment horizontal="center"/>
    </xf>
    <xf numFmtId="0" fontId="7" fillId="7" borderId="37" xfId="0" applyFont="1" applyFill="1" applyBorder="1" applyAlignment="1">
      <alignment horizontal="center"/>
    </xf>
    <xf numFmtId="0" fontId="40" fillId="3" borderId="39" xfId="0" applyFont="1" applyFill="1" applyBorder="1" applyAlignment="1">
      <alignment horizontal="center"/>
    </xf>
    <xf numFmtId="0" fontId="22" fillId="7" borderId="37" xfId="0" applyFont="1" applyFill="1" applyBorder="1" applyAlignment="1">
      <alignment horizontal="center"/>
    </xf>
    <xf numFmtId="0" fontId="7" fillId="13" borderId="18" xfId="0" applyFont="1" applyFill="1" applyBorder="1" applyAlignment="1">
      <alignment horizontal="center"/>
    </xf>
    <xf numFmtId="0" fontId="27" fillId="3" borderId="17" xfId="0" applyFont="1" applyFill="1" applyBorder="1" applyAlignment="1">
      <alignment horizontal="center"/>
    </xf>
    <xf numFmtId="0" fontId="32" fillId="3" borderId="6" xfId="0" applyFont="1" applyFill="1" applyBorder="1" applyAlignment="1">
      <alignment horizontal="center"/>
    </xf>
    <xf numFmtId="0" fontId="33" fillId="3" borderId="18" xfId="0" applyFont="1" applyFill="1" applyBorder="1" applyAlignment="1">
      <alignment horizontal="center"/>
    </xf>
    <xf numFmtId="0" fontId="34" fillId="3" borderId="17" xfId="0" applyFont="1" applyFill="1" applyBorder="1" applyAlignment="1">
      <alignment horizontal="center"/>
    </xf>
    <xf numFmtId="0" fontId="35" fillId="3" borderId="18" xfId="0" applyFont="1" applyFill="1" applyBorder="1" applyAlignment="1">
      <alignment horizontal="center"/>
    </xf>
    <xf numFmtId="0" fontId="36" fillId="3" borderId="17" xfId="0" applyFont="1" applyFill="1" applyBorder="1" applyAlignment="1">
      <alignment horizontal="center"/>
    </xf>
    <xf numFmtId="0" fontId="37" fillId="3" borderId="18" xfId="0" applyFont="1" applyFill="1" applyBorder="1" applyAlignment="1">
      <alignment horizontal="center"/>
    </xf>
    <xf numFmtId="0" fontId="38" fillId="3" borderId="17" xfId="0" applyFont="1" applyFill="1" applyBorder="1" applyAlignment="1">
      <alignment horizontal="center"/>
    </xf>
    <xf numFmtId="0" fontId="24" fillId="3" borderId="18" xfId="0" applyFont="1" applyFill="1" applyBorder="1" applyAlignment="1">
      <alignment horizontal="center"/>
    </xf>
    <xf numFmtId="0" fontId="39" fillId="3" borderId="18" xfId="0" applyFont="1" applyFill="1" applyBorder="1" applyAlignment="1">
      <alignment horizontal="center"/>
    </xf>
    <xf numFmtId="0" fontId="40" fillId="3" borderId="17" xfId="0" applyFont="1" applyFill="1" applyBorder="1" applyAlignment="1">
      <alignment horizontal="center"/>
    </xf>
    <xf numFmtId="0" fontId="7" fillId="24" borderId="18" xfId="0" applyFont="1" applyFill="1" applyBorder="1" applyAlignment="1">
      <alignment horizontal="center"/>
    </xf>
    <xf numFmtId="0" fontId="22" fillId="13" borderId="18" xfId="0" applyFont="1" applyFill="1" applyBorder="1" applyAlignment="1">
      <alignment horizontal="center"/>
    </xf>
    <xf numFmtId="0" fontId="42" fillId="4" borderId="18" xfId="0" applyFont="1" applyFill="1" applyBorder="1" applyAlignment="1">
      <alignment horizontal="center"/>
    </xf>
    <xf numFmtId="0" fontId="22" fillId="4" borderId="23" xfId="0" applyFont="1" applyFill="1" applyBorder="1" applyAlignment="1">
      <alignment horizontal="center"/>
    </xf>
    <xf numFmtId="0" fontId="7" fillId="24" borderId="1" xfId="0" applyFont="1" applyFill="1" applyBorder="1" applyAlignment="1">
      <alignment horizontal="center"/>
    </xf>
    <xf numFmtId="0" fontId="27" fillId="24" borderId="17" xfId="0" applyFont="1" applyFill="1" applyBorder="1" applyAlignment="1">
      <alignment horizontal="center"/>
    </xf>
    <xf numFmtId="0" fontId="41" fillId="24" borderId="6" xfId="0" applyFont="1" applyFill="1" applyBorder="1" applyAlignment="1">
      <alignment horizontal="center"/>
    </xf>
    <xf numFmtId="0" fontId="41" fillId="24" borderId="18" xfId="0" applyFont="1" applyFill="1" applyBorder="1" applyAlignment="1">
      <alignment horizontal="center"/>
    </xf>
    <xf numFmtId="0" fontId="41" fillId="24" borderId="17" xfId="0" applyFont="1" applyFill="1" applyBorder="1" applyAlignment="1">
      <alignment horizontal="center"/>
    </xf>
    <xf numFmtId="0" fontId="22" fillId="24" borderId="11" xfId="0" applyFont="1" applyFill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7" fillId="0" borderId="18" xfId="0" applyFont="1" applyBorder="1" applyAlignment="1">
      <alignment horizontal="center"/>
    </xf>
    <xf numFmtId="0" fontId="27" fillId="0" borderId="17" xfId="0" applyFont="1" applyBorder="1" applyAlignment="1">
      <alignment horizontal="center"/>
    </xf>
    <xf numFmtId="0" fontId="44" fillId="0" borderId="6" xfId="0" applyFont="1" applyBorder="1" applyAlignment="1">
      <alignment horizontal="center"/>
    </xf>
    <xf numFmtId="0" fontId="45" fillId="0" borderId="18" xfId="0" applyFont="1" applyBorder="1" applyAlignment="1">
      <alignment horizontal="center"/>
    </xf>
    <xf numFmtId="0" fontId="46" fillId="0" borderId="17" xfId="0" applyFont="1" applyBorder="1" applyAlignment="1">
      <alignment horizontal="center"/>
    </xf>
    <xf numFmtId="0" fontId="46" fillId="0" borderId="18" xfId="0" applyFont="1" applyBorder="1" applyAlignment="1">
      <alignment horizontal="center"/>
    </xf>
    <xf numFmtId="0" fontId="1" fillId="0" borderId="18" xfId="0" applyFont="1" applyBorder="1" applyAlignment="1">
      <alignment horizontal="center"/>
    </xf>
    <xf numFmtId="0" fontId="47" fillId="0" borderId="18" xfId="0" applyFont="1" applyBorder="1" applyAlignment="1">
      <alignment horizontal="center"/>
    </xf>
    <xf numFmtId="0" fontId="48" fillId="0" borderId="17" xfId="0" applyFont="1" applyBorder="1" applyAlignment="1">
      <alignment horizontal="center"/>
    </xf>
    <xf numFmtId="0" fontId="48" fillId="0" borderId="18" xfId="0" applyFont="1" applyBorder="1" applyAlignment="1">
      <alignment horizontal="center"/>
    </xf>
    <xf numFmtId="0" fontId="49" fillId="0" borderId="18" xfId="0" applyFont="1" applyBorder="1" applyAlignment="1">
      <alignment horizontal="center"/>
    </xf>
    <xf numFmtId="0" fontId="50" fillId="0" borderId="10" xfId="0" applyFont="1" applyBorder="1" applyAlignment="1">
      <alignment horizontal="center"/>
    </xf>
    <xf numFmtId="0" fontId="27" fillId="3" borderId="6" xfId="0" applyFont="1" applyFill="1" applyBorder="1" applyAlignment="1">
      <alignment horizontal="center"/>
    </xf>
    <xf numFmtId="0" fontId="22" fillId="24" borderId="22" xfId="0" applyFont="1" applyFill="1" applyBorder="1" applyAlignment="1">
      <alignment horizontal="center"/>
    </xf>
    <xf numFmtId="0" fontId="7" fillId="27" borderId="19" xfId="0" applyFont="1" applyFill="1" applyBorder="1" applyAlignment="1">
      <alignment horizontal="center"/>
    </xf>
    <xf numFmtId="0" fontId="7" fillId="27" borderId="22" xfId="0" applyFont="1" applyFill="1" applyBorder="1" applyAlignment="1">
      <alignment horizontal="center"/>
    </xf>
    <xf numFmtId="0" fontId="27" fillId="27" borderId="0" xfId="0" applyFont="1" applyFill="1" applyBorder="1" applyAlignment="1">
      <alignment horizontal="center"/>
    </xf>
    <xf numFmtId="0" fontId="44" fillId="27" borderId="19" xfId="0" applyFont="1" applyFill="1" applyBorder="1" applyAlignment="1">
      <alignment horizontal="center"/>
    </xf>
    <xf numFmtId="0" fontId="45" fillId="27" borderId="22" xfId="0" applyFont="1" applyFill="1" applyBorder="1" applyAlignment="1">
      <alignment horizontal="center"/>
    </xf>
    <xf numFmtId="0" fontId="46" fillId="27" borderId="0" xfId="0" applyFont="1" applyFill="1" applyBorder="1" applyAlignment="1">
      <alignment horizontal="center"/>
    </xf>
    <xf numFmtId="0" fontId="46" fillId="27" borderId="22" xfId="0" applyFont="1" applyFill="1" applyBorder="1" applyAlignment="1">
      <alignment horizontal="center"/>
    </xf>
    <xf numFmtId="0" fontId="1" fillId="27" borderId="22" xfId="0" applyFont="1" applyFill="1" applyBorder="1" applyAlignment="1">
      <alignment horizontal="center"/>
    </xf>
    <xf numFmtId="0" fontId="47" fillId="27" borderId="22" xfId="0" applyFont="1" applyFill="1" applyBorder="1" applyAlignment="1">
      <alignment horizontal="center"/>
    </xf>
    <xf numFmtId="0" fontId="48" fillId="27" borderId="0" xfId="0" applyFont="1" applyFill="1" applyBorder="1" applyAlignment="1">
      <alignment horizontal="center"/>
    </xf>
    <xf numFmtId="0" fontId="48" fillId="27" borderId="22" xfId="0" applyFont="1" applyFill="1" applyBorder="1" applyAlignment="1">
      <alignment horizontal="center"/>
    </xf>
    <xf numFmtId="0" fontId="49" fillId="27" borderId="22" xfId="0" applyFont="1" applyFill="1" applyBorder="1" applyAlignment="1">
      <alignment horizontal="center"/>
    </xf>
    <xf numFmtId="0" fontId="50" fillId="27" borderId="0" xfId="0" applyFont="1" applyFill="1" applyBorder="1" applyAlignment="1">
      <alignment horizontal="center"/>
    </xf>
    <xf numFmtId="0" fontId="27" fillId="27" borderId="19" xfId="0" applyFont="1" applyFill="1" applyBorder="1" applyAlignment="1">
      <alignment horizontal="center"/>
    </xf>
    <xf numFmtId="0" fontId="22" fillId="27" borderId="11" xfId="0" applyFont="1" applyFill="1" applyBorder="1" applyAlignment="1">
      <alignment horizontal="center"/>
    </xf>
    <xf numFmtId="0" fontId="22" fillId="26" borderId="3" xfId="0" applyFont="1" applyFill="1" applyBorder="1" applyAlignment="1">
      <alignment horizontal="center"/>
    </xf>
    <xf numFmtId="0" fontId="7" fillId="17" borderId="37" xfId="0" applyFont="1" applyFill="1" applyBorder="1" applyAlignment="1">
      <alignment horizontal="center"/>
    </xf>
    <xf numFmtId="0" fontId="22" fillId="17" borderId="37" xfId="0" applyFont="1" applyFill="1" applyBorder="1" applyAlignment="1">
      <alignment horizontal="center"/>
    </xf>
    <xf numFmtId="0" fontId="7" fillId="7" borderId="12" xfId="0" applyFont="1" applyFill="1" applyBorder="1" applyAlignment="1">
      <alignment horizontal="center"/>
    </xf>
    <xf numFmtId="0" fontId="7" fillId="7" borderId="23" xfId="0" applyFont="1" applyFill="1" applyBorder="1" applyAlignment="1">
      <alignment horizontal="center"/>
    </xf>
    <xf numFmtId="0" fontId="7" fillId="13" borderId="23" xfId="0" applyFont="1" applyFill="1" applyBorder="1" applyAlignment="1">
      <alignment horizontal="center"/>
    </xf>
    <xf numFmtId="0" fontId="7" fillId="27" borderId="33" xfId="0" applyFont="1" applyFill="1" applyBorder="1" applyAlignment="1">
      <alignment horizontal="center"/>
    </xf>
    <xf numFmtId="0" fontId="27" fillId="27" borderId="34" xfId="0" applyFont="1" applyFill="1" applyBorder="1" applyAlignment="1">
      <alignment horizontal="center"/>
    </xf>
    <xf numFmtId="0" fontId="44" fillId="27" borderId="24" xfId="0" applyFont="1" applyFill="1" applyBorder="1" applyAlignment="1">
      <alignment horizontal="center"/>
    </xf>
    <xf numFmtId="0" fontId="45" fillId="27" borderId="33" xfId="0" applyFont="1" applyFill="1" applyBorder="1" applyAlignment="1">
      <alignment horizontal="center"/>
    </xf>
    <xf numFmtId="0" fontId="46" fillId="27" borderId="34" xfId="0" applyFont="1" applyFill="1" applyBorder="1" applyAlignment="1">
      <alignment horizontal="center"/>
    </xf>
    <xf numFmtId="0" fontId="46" fillId="27" borderId="33" xfId="0" applyFont="1" applyFill="1" applyBorder="1" applyAlignment="1">
      <alignment horizontal="center"/>
    </xf>
    <xf numFmtId="0" fontId="1" fillId="27" borderId="33" xfId="0" applyFont="1" applyFill="1" applyBorder="1" applyAlignment="1">
      <alignment horizontal="center"/>
    </xf>
    <xf numFmtId="0" fontId="47" fillId="27" borderId="33" xfId="0" applyFont="1" applyFill="1" applyBorder="1" applyAlignment="1">
      <alignment horizontal="center"/>
    </xf>
    <xf numFmtId="0" fontId="48" fillId="27" borderId="34" xfId="0" applyFont="1" applyFill="1" applyBorder="1" applyAlignment="1">
      <alignment horizontal="center"/>
    </xf>
    <xf numFmtId="0" fontId="48" fillId="27" borderId="33" xfId="0" applyFont="1" applyFill="1" applyBorder="1" applyAlignment="1">
      <alignment horizontal="center"/>
    </xf>
    <xf numFmtId="0" fontId="49" fillId="27" borderId="33" xfId="0" applyFont="1" applyFill="1" applyBorder="1" applyAlignment="1">
      <alignment horizontal="center"/>
    </xf>
    <xf numFmtId="0" fontId="50" fillId="27" borderId="34" xfId="0" applyFont="1" applyFill="1" applyBorder="1" applyAlignment="1">
      <alignment horizontal="center"/>
    </xf>
    <xf numFmtId="0" fontId="27" fillId="27" borderId="33" xfId="0" applyFont="1" applyFill="1" applyBorder="1" applyAlignment="1">
      <alignment horizontal="center"/>
    </xf>
    <xf numFmtId="0" fontId="22" fillId="27" borderId="3" xfId="0" applyFont="1" applyFill="1" applyBorder="1" applyAlignment="1">
      <alignment horizontal="center"/>
    </xf>
    <xf numFmtId="0" fontId="27" fillId="27" borderId="22" xfId="0" applyFont="1" applyFill="1" applyBorder="1" applyAlignment="1">
      <alignment horizontal="center"/>
    </xf>
    <xf numFmtId="0" fontId="7" fillId="0" borderId="17" xfId="0" applyFont="1" applyBorder="1" applyAlignment="1">
      <alignment horizontal="center"/>
    </xf>
    <xf numFmtId="0" fontId="22" fillId="24" borderId="18" xfId="0" applyFont="1" applyFill="1" applyBorder="1" applyAlignment="1">
      <alignment horizontal="center"/>
    </xf>
    <xf numFmtId="0" fontId="7" fillId="0" borderId="34" xfId="0" applyFont="1" applyBorder="1" applyAlignment="1">
      <alignment horizontal="center"/>
    </xf>
    <xf numFmtId="0" fontId="27" fillId="0" borderId="34" xfId="0" applyFont="1" applyBorder="1" applyAlignment="1">
      <alignment horizontal="center"/>
    </xf>
    <xf numFmtId="0" fontId="44" fillId="0" borderId="24" xfId="0" applyFont="1" applyBorder="1" applyAlignment="1">
      <alignment horizontal="center"/>
    </xf>
    <xf numFmtId="0" fontId="45" fillId="0" borderId="33" xfId="0" applyFont="1" applyBorder="1" applyAlignment="1">
      <alignment horizontal="center"/>
    </xf>
    <xf numFmtId="0" fontId="46" fillId="0" borderId="34" xfId="0" applyFont="1" applyBorder="1" applyAlignment="1">
      <alignment horizontal="center"/>
    </xf>
    <xf numFmtId="0" fontId="46" fillId="0" borderId="33" xfId="0" applyFont="1" applyBorder="1" applyAlignment="1">
      <alignment horizontal="center"/>
    </xf>
    <xf numFmtId="0" fontId="1" fillId="0" borderId="33" xfId="0" applyFont="1" applyBorder="1" applyAlignment="1">
      <alignment horizontal="center"/>
    </xf>
    <xf numFmtId="0" fontId="47" fillId="0" borderId="33" xfId="0" applyFont="1" applyBorder="1" applyAlignment="1">
      <alignment horizontal="center"/>
    </xf>
    <xf numFmtId="0" fontId="48" fillId="0" borderId="34" xfId="0" applyFont="1" applyBorder="1" applyAlignment="1">
      <alignment horizontal="center"/>
    </xf>
    <xf numFmtId="0" fontId="48" fillId="0" borderId="33" xfId="0" applyFont="1" applyBorder="1" applyAlignment="1">
      <alignment horizontal="center"/>
    </xf>
    <xf numFmtId="0" fontId="49" fillId="0" borderId="33" xfId="0" applyFont="1" applyBorder="1" applyAlignment="1">
      <alignment horizontal="center"/>
    </xf>
    <xf numFmtId="0" fontId="50" fillId="0" borderId="38" xfId="0" applyFont="1" applyBorder="1" applyAlignment="1">
      <alignment horizontal="center"/>
    </xf>
    <xf numFmtId="0" fontId="27" fillId="3" borderId="33" xfId="0" applyFont="1" applyFill="1" applyBorder="1" applyAlignment="1">
      <alignment horizontal="center"/>
    </xf>
    <xf numFmtId="0" fontId="22" fillId="24" borderId="12" xfId="0" applyFont="1" applyFill="1" applyBorder="1" applyAlignment="1">
      <alignment horizontal="center"/>
    </xf>
    <xf numFmtId="0" fontId="7" fillId="0" borderId="33" xfId="0" applyFont="1" applyBorder="1" applyAlignment="1">
      <alignment horizontal="center"/>
    </xf>
    <xf numFmtId="0" fontId="7" fillId="0" borderId="35" xfId="0" applyFont="1" applyBorder="1" applyAlignment="1">
      <alignment horizontal="center"/>
    </xf>
    <xf numFmtId="0" fontId="27" fillId="0" borderId="35" xfId="0" applyFont="1" applyBorder="1" applyAlignment="1">
      <alignment horizontal="center"/>
    </xf>
    <xf numFmtId="0" fontId="44" fillId="0" borderId="36" xfId="0" applyFont="1" applyBorder="1" applyAlignment="1">
      <alignment horizontal="center"/>
    </xf>
    <xf numFmtId="0" fontId="45" fillId="0" borderId="37" xfId="0" applyFont="1" applyBorder="1" applyAlignment="1">
      <alignment horizontal="center"/>
    </xf>
    <xf numFmtId="0" fontId="46" fillId="0" borderId="35" xfId="0" applyFont="1" applyBorder="1" applyAlignment="1">
      <alignment horizontal="center"/>
    </xf>
    <xf numFmtId="0" fontId="46" fillId="0" borderId="37" xfId="0" applyFont="1" applyBorder="1" applyAlignment="1">
      <alignment horizontal="center"/>
    </xf>
    <xf numFmtId="0" fontId="1" fillId="0" borderId="37" xfId="0" applyFont="1" applyBorder="1" applyAlignment="1">
      <alignment horizontal="center"/>
    </xf>
    <xf numFmtId="0" fontId="47" fillId="0" borderId="37" xfId="0" applyFont="1" applyBorder="1" applyAlignment="1">
      <alignment horizontal="center"/>
    </xf>
    <xf numFmtId="0" fontId="48" fillId="0" borderId="35" xfId="0" applyFont="1" applyBorder="1" applyAlignment="1">
      <alignment horizontal="center"/>
    </xf>
    <xf numFmtId="0" fontId="48" fillId="0" borderId="37" xfId="0" applyFont="1" applyBorder="1" applyAlignment="1">
      <alignment horizontal="center"/>
    </xf>
    <xf numFmtId="0" fontId="49" fillId="0" borderId="37" xfId="0" applyFont="1" applyBorder="1" applyAlignment="1">
      <alignment horizontal="center"/>
    </xf>
    <xf numFmtId="0" fontId="50" fillId="0" borderId="39" xfId="0" applyFont="1" applyBorder="1" applyAlignment="1">
      <alignment horizontal="center"/>
    </xf>
    <xf numFmtId="0" fontId="27" fillId="3" borderId="18" xfId="0" applyFont="1" applyFill="1" applyBorder="1" applyAlignment="1">
      <alignment horizontal="center"/>
    </xf>
    <xf numFmtId="0" fontId="7" fillId="0" borderId="37" xfId="0" applyFont="1" applyBorder="1" applyAlignment="1">
      <alignment horizontal="center"/>
    </xf>
    <xf numFmtId="0" fontId="7" fillId="0" borderId="40" xfId="0" applyFont="1" applyBorder="1" applyAlignment="1">
      <alignment horizontal="center"/>
    </xf>
    <xf numFmtId="0" fontId="27" fillId="0" borderId="40" xfId="0" applyFont="1" applyBorder="1" applyAlignment="1">
      <alignment horizontal="center"/>
    </xf>
    <xf numFmtId="0" fontId="44" fillId="0" borderId="25" xfId="0" applyFont="1" applyBorder="1" applyAlignment="1">
      <alignment horizontal="center"/>
    </xf>
    <xf numFmtId="0" fontId="45" fillId="0" borderId="27" xfId="0" applyFont="1" applyBorder="1" applyAlignment="1">
      <alignment horizontal="center"/>
    </xf>
    <xf numFmtId="0" fontId="46" fillId="0" borderId="40" xfId="0" applyFont="1" applyBorder="1" applyAlignment="1">
      <alignment horizontal="center"/>
    </xf>
    <xf numFmtId="0" fontId="46" fillId="0" borderId="27" xfId="0" applyFont="1" applyBorder="1" applyAlignment="1">
      <alignment horizontal="center"/>
    </xf>
    <xf numFmtId="0" fontId="1" fillId="0" borderId="27" xfId="0" applyFont="1" applyBorder="1" applyAlignment="1">
      <alignment horizontal="center"/>
    </xf>
    <xf numFmtId="0" fontId="47" fillId="0" borderId="27" xfId="0" applyFont="1" applyBorder="1" applyAlignment="1">
      <alignment horizontal="center"/>
    </xf>
    <xf numFmtId="0" fontId="48" fillId="0" borderId="40" xfId="0" applyFont="1" applyBorder="1" applyAlignment="1">
      <alignment horizontal="center"/>
    </xf>
    <xf numFmtId="0" fontId="48" fillId="0" borderId="27" xfId="0" applyFont="1" applyBorder="1" applyAlignment="1">
      <alignment horizontal="center"/>
    </xf>
    <xf numFmtId="0" fontId="49" fillId="0" borderId="27" xfId="0" applyFont="1" applyBorder="1" applyAlignment="1">
      <alignment horizontal="center"/>
    </xf>
    <xf numFmtId="0" fontId="50" fillId="0" borderId="41" xfId="0" applyFont="1" applyBorder="1" applyAlignment="1">
      <alignment horizontal="center"/>
    </xf>
    <xf numFmtId="0" fontId="27" fillId="3" borderId="25" xfId="0" applyFont="1" applyFill="1" applyBorder="1" applyAlignment="1">
      <alignment horizontal="center"/>
    </xf>
    <xf numFmtId="0" fontId="7" fillId="0" borderId="27" xfId="0" applyFont="1" applyBorder="1" applyAlignment="1">
      <alignment horizontal="center"/>
    </xf>
    <xf numFmtId="0" fontId="7" fillId="0" borderId="42" xfId="0" applyFont="1" applyBorder="1" applyAlignment="1">
      <alignment horizontal="center"/>
    </xf>
    <xf numFmtId="0" fontId="27" fillId="0" borderId="42" xfId="0" applyFont="1" applyBorder="1" applyAlignment="1">
      <alignment horizontal="center"/>
    </xf>
    <xf numFmtId="0" fontId="44" fillId="0" borderId="28" xfId="0" applyFont="1" applyBorder="1" applyAlignment="1">
      <alignment horizontal="center"/>
    </xf>
    <xf numFmtId="0" fontId="45" fillId="0" borderId="43" xfId="0" applyFont="1" applyBorder="1" applyAlignment="1">
      <alignment horizontal="center"/>
    </xf>
    <xf numFmtId="0" fontId="46" fillId="0" borderId="42" xfId="0" applyFont="1" applyBorder="1" applyAlignment="1">
      <alignment horizontal="center"/>
    </xf>
    <xf numFmtId="0" fontId="46" fillId="0" borderId="43" xfId="0" applyFont="1" applyBorder="1" applyAlignment="1">
      <alignment horizontal="center"/>
    </xf>
    <xf numFmtId="0" fontId="1" fillId="0" borderId="43" xfId="0" applyFont="1" applyBorder="1" applyAlignment="1">
      <alignment horizontal="center"/>
    </xf>
    <xf numFmtId="0" fontId="47" fillId="0" borderId="43" xfId="0" applyFont="1" applyBorder="1" applyAlignment="1">
      <alignment horizontal="center"/>
    </xf>
    <xf numFmtId="0" fontId="48" fillId="0" borderId="42" xfId="0" applyFont="1" applyBorder="1" applyAlignment="1">
      <alignment horizontal="center"/>
    </xf>
    <xf numFmtId="0" fontId="48" fillId="0" borderId="43" xfId="0" applyFont="1" applyBorder="1" applyAlignment="1">
      <alignment horizontal="center"/>
    </xf>
    <xf numFmtId="0" fontId="49" fillId="0" borderId="43" xfId="0" applyFont="1" applyBorder="1" applyAlignment="1">
      <alignment horizontal="center"/>
    </xf>
    <xf numFmtId="0" fontId="50" fillId="0" borderId="44" xfId="0" applyFont="1" applyBorder="1" applyAlignment="1">
      <alignment horizontal="center"/>
    </xf>
    <xf numFmtId="0" fontId="7" fillId="0" borderId="43" xfId="0" applyFont="1" applyBorder="1" applyAlignment="1">
      <alignment horizontal="center"/>
    </xf>
    <xf numFmtId="0" fontId="8" fillId="3" borderId="35" xfId="0" applyFont="1" applyFill="1" applyBorder="1" applyAlignment="1">
      <alignment horizontal="center"/>
    </xf>
    <xf numFmtId="0" fontId="30" fillId="3" borderId="35" xfId="0" applyFont="1" applyFill="1" applyBorder="1" applyAlignment="1">
      <alignment horizontal="left"/>
    </xf>
    <xf numFmtId="0" fontId="51" fillId="3" borderId="36" xfId="0" applyFont="1" applyFill="1" applyBorder="1" applyAlignment="1">
      <alignment horizontal="center"/>
    </xf>
    <xf numFmtId="0" fontId="52" fillId="3" borderId="37" xfId="0" applyFont="1" applyFill="1" applyBorder="1" applyAlignment="1">
      <alignment horizontal="center"/>
    </xf>
    <xf numFmtId="0" fontId="53" fillId="3" borderId="35" xfId="0" applyFont="1" applyFill="1" applyBorder="1" applyAlignment="1">
      <alignment horizontal="center"/>
    </xf>
    <xf numFmtId="0" fontId="53" fillId="3" borderId="37" xfId="0" applyFont="1" applyFill="1" applyBorder="1" applyAlignment="1">
      <alignment horizontal="center"/>
    </xf>
    <xf numFmtId="0" fontId="2" fillId="3" borderId="37" xfId="0" applyFont="1" applyFill="1" applyBorder="1" applyAlignment="1">
      <alignment horizontal="center"/>
    </xf>
    <xf numFmtId="0" fontId="54" fillId="3" borderId="37" xfId="0" applyFont="1" applyFill="1" applyBorder="1" applyAlignment="1">
      <alignment horizontal="center"/>
    </xf>
    <xf numFmtId="0" fontId="55" fillId="3" borderId="45" xfId="0" applyFont="1" applyFill="1" applyBorder="1" applyAlignment="1">
      <alignment horizontal="center"/>
    </xf>
    <xf numFmtId="0" fontId="55" fillId="3" borderId="32" xfId="0" applyFont="1" applyFill="1" applyBorder="1" applyAlignment="1">
      <alignment horizontal="center"/>
    </xf>
    <xf numFmtId="0" fontId="56" fillId="0" borderId="32" xfId="0" applyFont="1" applyBorder="1" applyAlignment="1">
      <alignment horizontal="center"/>
    </xf>
    <xf numFmtId="0" fontId="57" fillId="0" borderId="46" xfId="0" applyFont="1" applyBorder="1" applyAlignment="1">
      <alignment horizontal="center"/>
    </xf>
    <xf numFmtId="0" fontId="30" fillId="3" borderId="36" xfId="0" applyFont="1" applyFill="1" applyBorder="1" applyAlignment="1">
      <alignment horizontal="center"/>
    </xf>
    <xf numFmtId="0" fontId="2" fillId="24" borderId="22" xfId="0" applyFont="1" applyFill="1" applyBorder="1" applyAlignment="1">
      <alignment horizontal="center"/>
    </xf>
    <xf numFmtId="0" fontId="8" fillId="3" borderId="37" xfId="0" applyFont="1" applyFill="1" applyBorder="1" applyAlignment="1">
      <alignment horizontal="center"/>
    </xf>
    <xf numFmtId="0" fontId="2" fillId="0" borderId="4" xfId="0" applyFont="1" applyBorder="1"/>
    <xf numFmtId="0" fontId="0" fillId="0" borderId="23" xfId="0" applyBorder="1"/>
    <xf numFmtId="0" fontId="30" fillId="3" borderId="6" xfId="0" applyFont="1" applyFill="1" applyBorder="1" applyAlignment="1">
      <alignment horizontal="center"/>
    </xf>
    <xf numFmtId="0" fontId="0" fillId="22" borderId="19" xfId="0" applyFill="1" applyBorder="1"/>
    <xf numFmtId="0" fontId="2" fillId="0" borderId="12" xfId="0" applyFont="1" applyBorder="1"/>
    <xf numFmtId="0" fontId="2" fillId="3" borderId="22" xfId="0" applyFont="1" applyFill="1" applyBorder="1" applyAlignment="1">
      <alignment horizontal="center"/>
    </xf>
    <xf numFmtId="0" fontId="8" fillId="15" borderId="3" xfId="0" applyFont="1" applyFill="1" applyBorder="1" applyAlignment="1">
      <alignment horizontal="center"/>
    </xf>
    <xf numFmtId="0" fontId="0" fillId="22" borderId="6" xfId="0" applyFill="1" applyBorder="1"/>
    <xf numFmtId="0" fontId="8" fillId="15" borderId="10" xfId="0" applyFont="1" applyFill="1" applyBorder="1" applyAlignment="1">
      <alignment horizontal="center"/>
    </xf>
    <xf numFmtId="0" fontId="0" fillId="22" borderId="10" xfId="0" applyFill="1" applyBorder="1"/>
    <xf numFmtId="0" fontId="60" fillId="22" borderId="13" xfId="2" applyFill="1" applyBorder="1"/>
    <xf numFmtId="0" fontId="1" fillId="16" borderId="1" xfId="2" applyFont="1" applyFill="1" applyBorder="1"/>
    <xf numFmtId="0" fontId="60" fillId="16" borderId="4" xfId="2" applyFill="1" applyBorder="1"/>
    <xf numFmtId="0" fontId="60" fillId="16" borderId="5" xfId="2" applyFill="1" applyBorder="1"/>
    <xf numFmtId="0" fontId="60" fillId="16" borderId="37" xfId="2" applyFill="1" applyBorder="1"/>
    <xf numFmtId="0" fontId="60" fillId="0" borderId="0" xfId="2"/>
    <xf numFmtId="0" fontId="60" fillId="3" borderId="33" xfId="2" applyFill="1" applyBorder="1"/>
    <xf numFmtId="0" fontId="60" fillId="22" borderId="0" xfId="2" applyFill="1"/>
    <xf numFmtId="0" fontId="61" fillId="25" borderId="23" xfId="2" applyFont="1" applyFill="1" applyBorder="1"/>
    <xf numFmtId="0" fontId="60" fillId="22" borderId="22" xfId="2" applyFill="1" applyBorder="1"/>
    <xf numFmtId="0" fontId="2" fillId="0" borderId="19" xfId="2" applyFont="1" applyBorder="1"/>
    <xf numFmtId="0" fontId="60" fillId="0" borderId="20" xfId="2" applyBorder="1"/>
    <xf numFmtId="0" fontId="60" fillId="0" borderId="21" xfId="2" applyBorder="1"/>
    <xf numFmtId="0" fontId="60" fillId="0" borderId="0" xfId="2" applyBorder="1"/>
    <xf numFmtId="0" fontId="60" fillId="3" borderId="11" xfId="2" applyFill="1" applyBorder="1"/>
    <xf numFmtId="0" fontId="60" fillId="3" borderId="43" xfId="2" applyFill="1" applyBorder="1"/>
    <xf numFmtId="0" fontId="61" fillId="25" borderId="22" xfId="2" applyFont="1" applyFill="1" applyBorder="1"/>
    <xf numFmtId="0" fontId="60" fillId="0" borderId="47" xfId="2" applyBorder="1"/>
    <xf numFmtId="0" fontId="61" fillId="28" borderId="20" xfId="2" applyFont="1" applyFill="1" applyBorder="1"/>
    <xf numFmtId="0" fontId="30" fillId="0" borderId="1" xfId="2" applyFont="1" applyBorder="1" applyAlignment="1">
      <alignment horizontal="center"/>
    </xf>
    <xf numFmtId="0" fontId="60" fillId="0" borderId="48" xfId="2" applyBorder="1"/>
    <xf numFmtId="0" fontId="60" fillId="29" borderId="48" xfId="2" applyFill="1" applyBorder="1"/>
    <xf numFmtId="0" fontId="60" fillId="29" borderId="49" xfId="2" applyFill="1" applyBorder="1"/>
    <xf numFmtId="0" fontId="60" fillId="0" borderId="50" xfId="2" applyBorder="1"/>
    <xf numFmtId="0" fontId="60" fillId="0" borderId="42" xfId="2" applyBorder="1"/>
    <xf numFmtId="0" fontId="60" fillId="3" borderId="51" xfId="2" applyFill="1" applyBorder="1"/>
    <xf numFmtId="0" fontId="60" fillId="30" borderId="48" xfId="2" applyFill="1" applyBorder="1"/>
    <xf numFmtId="0" fontId="60" fillId="31" borderId="48" xfId="2" applyFill="1" applyBorder="1"/>
    <xf numFmtId="0" fontId="60" fillId="31" borderId="49" xfId="2" applyFill="1" applyBorder="1"/>
    <xf numFmtId="0" fontId="60" fillId="31" borderId="30" xfId="2" applyFill="1" applyBorder="1"/>
    <xf numFmtId="0" fontId="60" fillId="0" borderId="30" xfId="2" applyBorder="1"/>
    <xf numFmtId="0" fontId="60" fillId="31" borderId="31" xfId="2" applyFill="1" applyBorder="1"/>
    <xf numFmtId="0" fontId="60" fillId="0" borderId="23" xfId="2" applyBorder="1"/>
    <xf numFmtId="0" fontId="60" fillId="31" borderId="4" xfId="2" applyFill="1" applyBorder="1"/>
    <xf numFmtId="0" fontId="60" fillId="31" borderId="12" xfId="2" applyFill="1" applyBorder="1"/>
    <xf numFmtId="0" fontId="60" fillId="19" borderId="23" xfId="2" applyFill="1" applyBorder="1"/>
    <xf numFmtId="0" fontId="60" fillId="19" borderId="1" xfId="2" applyFill="1" applyBorder="1"/>
    <xf numFmtId="49" fontId="60" fillId="0" borderId="52" xfId="2" applyNumberFormat="1" applyBorder="1" applyAlignment="1">
      <alignment horizontal="right"/>
    </xf>
    <xf numFmtId="49" fontId="60" fillId="0" borderId="31" xfId="2" applyNumberFormat="1" applyBorder="1" applyAlignment="1">
      <alignment horizontal="right"/>
    </xf>
    <xf numFmtId="49" fontId="61" fillId="25" borderId="23" xfId="2" applyNumberFormat="1" applyFont="1" applyFill="1" applyBorder="1" applyAlignment="1">
      <alignment horizontal="right"/>
    </xf>
    <xf numFmtId="0" fontId="30" fillId="0" borderId="4" xfId="2" applyFont="1" applyBorder="1" applyAlignment="1">
      <alignment horizontal="center"/>
    </xf>
    <xf numFmtId="0" fontId="63" fillId="14" borderId="13" xfId="2" applyFont="1" applyFill="1" applyBorder="1" applyAlignment="1">
      <alignment horizontal="center"/>
    </xf>
    <xf numFmtId="0" fontId="63" fillId="32" borderId="12" xfId="2" applyFont="1" applyFill="1" applyBorder="1" applyAlignment="1">
      <alignment horizontal="center"/>
    </xf>
    <xf numFmtId="0" fontId="64" fillId="28" borderId="11" xfId="2" applyFont="1" applyFill="1" applyBorder="1" applyAlignment="1">
      <alignment horizontal="center"/>
    </xf>
    <xf numFmtId="0" fontId="60" fillId="22" borderId="19" xfId="2" applyFill="1" applyBorder="1"/>
    <xf numFmtId="0" fontId="30" fillId="0" borderId="19" xfId="2" applyFont="1" applyBorder="1"/>
    <xf numFmtId="0" fontId="60" fillId="0" borderId="13" xfId="2" applyBorder="1"/>
    <xf numFmtId="0" fontId="60" fillId="0" borderId="12" xfId="2" applyBorder="1"/>
    <xf numFmtId="0" fontId="60" fillId="0" borderId="2" xfId="2" applyBorder="1"/>
    <xf numFmtId="0" fontId="65" fillId="30" borderId="12" xfId="2" applyFont="1" applyFill="1" applyBorder="1" applyAlignment="1">
      <alignment horizontal="center"/>
    </xf>
    <xf numFmtId="0" fontId="66" fillId="0" borderId="2" xfId="2" applyFont="1" applyBorder="1" applyAlignment="1">
      <alignment horizontal="center"/>
    </xf>
    <xf numFmtId="0" fontId="67" fillId="0" borderId="12" xfId="2" applyFont="1" applyBorder="1" applyAlignment="1">
      <alignment horizontal="center"/>
    </xf>
    <xf numFmtId="0" fontId="68" fillId="0" borderId="2" xfId="2" applyFont="1" applyBorder="1" applyAlignment="1">
      <alignment horizontal="center"/>
    </xf>
    <xf numFmtId="0" fontId="69" fillId="29" borderId="12" xfId="2" applyFont="1" applyFill="1" applyBorder="1" applyAlignment="1">
      <alignment horizontal="center"/>
    </xf>
    <xf numFmtId="0" fontId="70" fillId="3" borderId="2" xfId="2" applyFont="1" applyFill="1" applyBorder="1" applyAlignment="1">
      <alignment horizontal="center"/>
    </xf>
    <xf numFmtId="0" fontId="71" fillId="29" borderId="12" xfId="2" applyFont="1" applyFill="1" applyBorder="1" applyAlignment="1">
      <alignment horizontal="center"/>
    </xf>
    <xf numFmtId="0" fontId="72" fillId="0" borderId="12" xfId="2" applyFont="1" applyBorder="1" applyAlignment="1">
      <alignment horizontal="center"/>
    </xf>
    <xf numFmtId="0" fontId="73" fillId="29" borderId="12" xfId="2" applyFont="1" applyFill="1" applyBorder="1" applyAlignment="1">
      <alignment horizontal="center"/>
    </xf>
    <xf numFmtId="0" fontId="74" fillId="29" borderId="12" xfId="2" applyFont="1" applyFill="1" applyBorder="1"/>
    <xf numFmtId="0" fontId="60" fillId="0" borderId="53" xfId="2" applyBorder="1"/>
    <xf numFmtId="0" fontId="60" fillId="0" borderId="54" xfId="2" applyBorder="1"/>
    <xf numFmtId="0" fontId="60" fillId="3" borderId="55" xfId="2" applyFill="1" applyBorder="1"/>
    <xf numFmtId="20" fontId="60" fillId="0" borderId="45" xfId="2" applyNumberFormat="1" applyBorder="1"/>
    <xf numFmtId="0" fontId="60" fillId="3" borderId="32" xfId="2" applyFill="1" applyBorder="1"/>
    <xf numFmtId="0" fontId="75" fillId="30" borderId="13" xfId="2" applyFont="1" applyFill="1" applyBorder="1" applyAlignment="1">
      <alignment horizontal="center"/>
    </xf>
    <xf numFmtId="0" fontId="76" fillId="30" borderId="12" xfId="2" applyFont="1" applyFill="1" applyBorder="1" applyAlignment="1">
      <alignment horizontal="center"/>
    </xf>
    <xf numFmtId="0" fontId="77" fillId="30" borderId="2" xfId="2" applyFont="1" applyFill="1" applyBorder="1" applyAlignment="1">
      <alignment horizontal="center"/>
    </xf>
    <xf numFmtId="0" fontId="66" fillId="29" borderId="2" xfId="2" applyFont="1" applyFill="1" applyBorder="1" applyAlignment="1">
      <alignment horizontal="center"/>
    </xf>
    <xf numFmtId="0" fontId="72" fillId="31" borderId="12" xfId="2" applyFont="1" applyFill="1" applyBorder="1" applyAlignment="1">
      <alignment horizontal="center"/>
    </xf>
    <xf numFmtId="0" fontId="78" fillId="31" borderId="12" xfId="2" applyFont="1" applyFill="1" applyBorder="1" applyAlignment="1">
      <alignment horizontal="center"/>
    </xf>
    <xf numFmtId="0" fontId="79" fillId="31" borderId="12" xfId="2" applyFont="1" applyFill="1" applyBorder="1" applyAlignment="1">
      <alignment horizontal="center"/>
    </xf>
    <xf numFmtId="0" fontId="80" fillId="31" borderId="12" xfId="2" applyFont="1" applyFill="1" applyBorder="1" applyAlignment="1">
      <alignment horizontal="center"/>
    </xf>
    <xf numFmtId="0" fontId="81" fillId="31" borderId="13" xfId="2" applyFont="1" applyFill="1" applyBorder="1" applyAlignment="1">
      <alignment horizontal="center"/>
    </xf>
    <xf numFmtId="0" fontId="76" fillId="31" borderId="12" xfId="2" applyFont="1" applyFill="1" applyBorder="1" applyAlignment="1">
      <alignment horizontal="center"/>
    </xf>
    <xf numFmtId="0" fontId="82" fillId="31" borderId="2" xfId="2" applyFont="1" applyFill="1" applyBorder="1" applyAlignment="1">
      <alignment horizontal="center"/>
    </xf>
    <xf numFmtId="0" fontId="65" fillId="0" borderId="12" xfId="2" applyFont="1" applyBorder="1" applyAlignment="1">
      <alignment horizontal="center"/>
    </xf>
    <xf numFmtId="0" fontId="83" fillId="31" borderId="2" xfId="2" applyFont="1" applyFill="1" applyBorder="1" applyAlignment="1">
      <alignment horizontal="center"/>
    </xf>
    <xf numFmtId="0" fontId="67" fillId="0" borderId="18" xfId="2" applyFont="1" applyBorder="1" applyAlignment="1">
      <alignment horizontal="center"/>
    </xf>
    <xf numFmtId="0" fontId="58" fillId="31" borderId="0" xfId="2" applyFont="1" applyFill="1" applyBorder="1" applyAlignment="1">
      <alignment horizontal="center"/>
    </xf>
    <xf numFmtId="0" fontId="84" fillId="31" borderId="12" xfId="2" applyFont="1" applyFill="1" applyBorder="1" applyAlignment="1">
      <alignment horizontal="center"/>
    </xf>
    <xf numFmtId="0" fontId="85" fillId="19" borderId="12" xfId="2" applyFont="1" applyFill="1" applyBorder="1" applyAlignment="1">
      <alignment horizontal="center"/>
    </xf>
    <xf numFmtId="0" fontId="71" fillId="19" borderId="13" xfId="2" applyFont="1" applyFill="1" applyBorder="1" applyAlignment="1">
      <alignment horizontal="center"/>
    </xf>
    <xf numFmtId="0" fontId="71" fillId="19" borderId="12" xfId="2" applyFont="1" applyFill="1" applyBorder="1" applyAlignment="1">
      <alignment horizontal="center"/>
    </xf>
    <xf numFmtId="0" fontId="86" fillId="19" borderId="2" xfId="2" applyFont="1" applyFill="1" applyBorder="1" applyAlignment="1">
      <alignment horizontal="center"/>
    </xf>
    <xf numFmtId="0" fontId="58" fillId="25" borderId="22" xfId="2" applyFont="1" applyFill="1" applyBorder="1" applyAlignment="1">
      <alignment horizontal="center"/>
    </xf>
    <xf numFmtId="0" fontId="30" fillId="0" borderId="0" xfId="2" applyFont="1" applyBorder="1"/>
    <xf numFmtId="0" fontId="64" fillId="14" borderId="19" xfId="2" applyFont="1" applyFill="1" applyBorder="1" applyAlignment="1">
      <alignment horizontal="center"/>
    </xf>
    <xf numFmtId="0" fontId="64" fillId="32" borderId="22" xfId="2" applyFont="1" applyFill="1" applyBorder="1" applyAlignment="1">
      <alignment horizontal="center"/>
    </xf>
    <xf numFmtId="0" fontId="33" fillId="19" borderId="22" xfId="2" applyFont="1" applyFill="1" applyBorder="1" applyAlignment="1">
      <alignment horizontal="center"/>
    </xf>
    <xf numFmtId="0" fontId="37" fillId="0" borderId="11" xfId="2" applyFont="1" applyBorder="1" applyAlignment="1">
      <alignment horizontal="center"/>
    </xf>
    <xf numFmtId="0" fontId="58" fillId="28" borderId="10" xfId="2" applyFont="1" applyFill="1" applyBorder="1" applyAlignment="1">
      <alignment horizontal="center"/>
    </xf>
    <xf numFmtId="0" fontId="1" fillId="16" borderId="13" xfId="2" applyFont="1" applyFill="1" applyBorder="1" applyAlignment="1">
      <alignment horizontal="center"/>
    </xf>
    <xf numFmtId="0" fontId="87" fillId="0" borderId="6" xfId="2" applyFont="1" applyBorder="1" applyAlignment="1">
      <alignment horizontal="center"/>
    </xf>
    <xf numFmtId="0" fontId="88" fillId="0" borderId="18" xfId="2" applyFont="1" applyBorder="1" applyAlignment="1">
      <alignment horizontal="center"/>
    </xf>
    <xf numFmtId="0" fontId="89" fillId="0" borderId="17" xfId="2" applyFont="1" applyBorder="1" applyAlignment="1">
      <alignment horizontal="center"/>
    </xf>
    <xf numFmtId="0" fontId="90" fillId="30" borderId="18" xfId="2" applyFont="1" applyFill="1" applyBorder="1" applyAlignment="1">
      <alignment horizontal="center"/>
    </xf>
    <xf numFmtId="0" fontId="66" fillId="0" borderId="17" xfId="2" applyFont="1" applyBorder="1" applyAlignment="1">
      <alignment horizontal="center"/>
    </xf>
    <xf numFmtId="0" fontId="91" fillId="0" borderId="17" xfId="2" applyFont="1" applyBorder="1" applyAlignment="1">
      <alignment horizontal="center"/>
    </xf>
    <xf numFmtId="0" fontId="69" fillId="29" borderId="18" xfId="2" applyFont="1" applyFill="1" applyBorder="1" applyAlignment="1">
      <alignment horizontal="center"/>
    </xf>
    <xf numFmtId="0" fontId="70" fillId="0" borderId="17" xfId="2" applyFont="1" applyBorder="1" applyAlignment="1">
      <alignment horizontal="center"/>
    </xf>
    <xf numFmtId="0" fontId="71" fillId="29" borderId="18" xfId="2" applyFont="1" applyFill="1" applyBorder="1" applyAlignment="1">
      <alignment horizontal="center"/>
    </xf>
    <xf numFmtId="0" fontId="72" fillId="3" borderId="18" xfId="2" applyFont="1" applyFill="1" applyBorder="1" applyAlignment="1">
      <alignment horizontal="center"/>
    </xf>
    <xf numFmtId="0" fontId="92" fillId="29" borderId="18" xfId="2" applyFont="1" applyFill="1" applyBorder="1" applyAlignment="1">
      <alignment horizontal="center"/>
    </xf>
    <xf numFmtId="0" fontId="79" fillId="0" borderId="18" xfId="2" applyFont="1" applyFill="1" applyBorder="1" applyAlignment="1">
      <alignment horizontal="center"/>
    </xf>
    <xf numFmtId="0" fontId="80" fillId="29" borderId="18" xfId="2" applyFont="1" applyFill="1" applyBorder="1" applyAlignment="1">
      <alignment horizontal="center"/>
    </xf>
    <xf numFmtId="0" fontId="93" fillId="0" borderId="5" xfId="2" applyFont="1" applyFill="1" applyBorder="1" applyAlignment="1">
      <alignment horizontal="center"/>
    </xf>
    <xf numFmtId="0" fontId="68" fillId="0" borderId="23" xfId="2" applyFont="1" applyBorder="1" applyAlignment="1">
      <alignment horizontal="center"/>
    </xf>
    <xf numFmtId="0" fontId="94" fillId="0" borderId="23" xfId="2" applyFont="1" applyBorder="1" applyAlignment="1">
      <alignment horizontal="center"/>
    </xf>
    <xf numFmtId="0" fontId="42" fillId="3" borderId="17" xfId="2" applyFont="1" applyFill="1" applyBorder="1" applyAlignment="1">
      <alignment horizontal="center"/>
    </xf>
    <xf numFmtId="0" fontId="95" fillId="22" borderId="23" xfId="2" applyFont="1" applyFill="1" applyBorder="1" applyAlignment="1">
      <alignment horizontal="center"/>
    </xf>
    <xf numFmtId="0" fontId="96" fillId="0" borderId="4" xfId="2" applyFont="1" applyBorder="1"/>
    <xf numFmtId="0" fontId="97" fillId="22" borderId="23" xfId="2" applyFont="1" applyFill="1" applyBorder="1" applyAlignment="1">
      <alignment horizontal="center"/>
    </xf>
    <xf numFmtId="0" fontId="98" fillId="30" borderId="6" xfId="2" applyFont="1" applyFill="1" applyBorder="1" applyAlignment="1">
      <alignment horizontal="center"/>
    </xf>
    <xf numFmtId="0" fontId="76" fillId="30" borderId="18" xfId="2" applyFont="1" applyFill="1" applyBorder="1" applyAlignment="1">
      <alignment horizontal="center"/>
    </xf>
    <xf numFmtId="0" fontId="99" fillId="30" borderId="17" xfId="2" applyFont="1" applyFill="1" applyBorder="1" applyAlignment="1">
      <alignment horizontal="center"/>
    </xf>
    <xf numFmtId="0" fontId="100" fillId="30" borderId="18" xfId="2" applyFont="1" applyFill="1" applyBorder="1" applyAlignment="1">
      <alignment horizontal="center"/>
    </xf>
    <xf numFmtId="0" fontId="66" fillId="29" borderId="17" xfId="2" applyFont="1" applyFill="1" applyBorder="1" applyAlignment="1">
      <alignment horizontal="center"/>
    </xf>
    <xf numFmtId="0" fontId="72" fillId="31" borderId="18" xfId="2" applyFont="1" applyFill="1" applyBorder="1" applyAlignment="1">
      <alignment horizontal="center"/>
    </xf>
    <xf numFmtId="0" fontId="78" fillId="31" borderId="18" xfId="2" applyFont="1" applyFill="1" applyBorder="1" applyAlignment="1">
      <alignment horizontal="center"/>
    </xf>
    <xf numFmtId="0" fontId="79" fillId="31" borderId="18" xfId="2" applyFont="1" applyFill="1" applyBorder="1" applyAlignment="1">
      <alignment horizontal="center"/>
    </xf>
    <xf numFmtId="0" fontId="80" fillId="31" borderId="18" xfId="2" applyFont="1" applyFill="1" applyBorder="1" applyAlignment="1">
      <alignment horizontal="center"/>
    </xf>
    <xf numFmtId="0" fontId="81" fillId="31" borderId="6" xfId="2" applyFont="1" applyFill="1" applyBorder="1" applyAlignment="1">
      <alignment horizontal="center"/>
    </xf>
    <xf numFmtId="0" fontId="76" fillId="31" borderId="18" xfId="2" applyFont="1" applyFill="1" applyBorder="1" applyAlignment="1">
      <alignment horizontal="center"/>
    </xf>
    <xf numFmtId="0" fontId="82" fillId="31" borderId="17" xfId="2" applyFont="1" applyFill="1" applyBorder="1" applyAlignment="1">
      <alignment horizontal="center"/>
    </xf>
    <xf numFmtId="0" fontId="100" fillId="0" borderId="18" xfId="2" applyFont="1" applyBorder="1" applyAlignment="1">
      <alignment horizontal="center"/>
    </xf>
    <xf numFmtId="0" fontId="83" fillId="31" borderId="17" xfId="2" applyFont="1" applyFill="1" applyBorder="1" applyAlignment="1">
      <alignment horizontal="center"/>
    </xf>
    <xf numFmtId="0" fontId="58" fillId="31" borderId="17" xfId="2" applyFont="1" applyFill="1" applyBorder="1" applyAlignment="1">
      <alignment horizontal="center"/>
    </xf>
    <xf numFmtId="0" fontId="101" fillId="31" borderId="18" xfId="2" applyFont="1" applyFill="1" applyBorder="1" applyAlignment="1">
      <alignment horizontal="center"/>
    </xf>
    <xf numFmtId="0" fontId="102" fillId="19" borderId="18" xfId="2" applyFont="1" applyFill="1" applyBorder="1" applyAlignment="1">
      <alignment horizontal="center"/>
    </xf>
    <xf numFmtId="0" fontId="103" fillId="19" borderId="6" xfId="2" applyFont="1" applyFill="1" applyBorder="1" applyAlignment="1">
      <alignment horizontal="center"/>
    </xf>
    <xf numFmtId="0" fontId="103" fillId="19" borderId="18" xfId="2" applyFont="1" applyFill="1" applyBorder="1" applyAlignment="1">
      <alignment horizontal="center"/>
    </xf>
    <xf numFmtId="0" fontId="69" fillId="0" borderId="6" xfId="2" applyFont="1" applyBorder="1" applyAlignment="1">
      <alignment horizontal="center"/>
    </xf>
    <xf numFmtId="0" fontId="1" fillId="16" borderId="2" xfId="2" applyFont="1" applyFill="1" applyBorder="1" applyAlignment="1">
      <alignment horizontal="center"/>
    </xf>
    <xf numFmtId="0" fontId="64" fillId="14" borderId="6" xfId="2" applyFont="1" applyFill="1" applyBorder="1" applyAlignment="1">
      <alignment horizontal="center"/>
    </xf>
    <xf numFmtId="0" fontId="64" fillId="32" borderId="18" xfId="2" applyFont="1" applyFill="1" applyBorder="1" applyAlignment="1">
      <alignment horizontal="center"/>
    </xf>
    <xf numFmtId="0" fontId="33" fillId="19" borderId="18" xfId="2" applyFont="1" applyFill="1" applyBorder="1" applyAlignment="1">
      <alignment horizontal="center"/>
    </xf>
    <xf numFmtId="0" fontId="104" fillId="0" borderId="10" xfId="2" applyFont="1" applyFill="1" applyBorder="1" applyAlignment="1">
      <alignment horizontal="center"/>
    </xf>
    <xf numFmtId="0" fontId="2" fillId="16" borderId="18" xfId="2" applyFont="1" applyFill="1" applyBorder="1" applyAlignment="1">
      <alignment horizontal="center"/>
    </xf>
    <xf numFmtId="0" fontId="105" fillId="16" borderId="11" xfId="2" applyFont="1" applyFill="1" applyBorder="1" applyAlignment="1">
      <alignment horizontal="center"/>
    </xf>
    <xf numFmtId="0" fontId="63" fillId="16" borderId="22" xfId="2" applyFont="1" applyFill="1" applyBorder="1" applyAlignment="1">
      <alignment horizontal="center"/>
    </xf>
    <xf numFmtId="0" fontId="52" fillId="16" borderId="22" xfId="2" applyFont="1" applyFill="1" applyBorder="1" applyAlignment="1">
      <alignment horizontal="center"/>
    </xf>
    <xf numFmtId="0" fontId="53" fillId="16" borderId="22" xfId="2" applyFont="1" applyFill="1" applyBorder="1" applyAlignment="1">
      <alignment horizontal="center"/>
    </xf>
    <xf numFmtId="0" fontId="106" fillId="16" borderId="22" xfId="2" applyFont="1" applyFill="1" applyBorder="1" applyAlignment="1">
      <alignment horizontal="center"/>
    </xf>
    <xf numFmtId="0" fontId="56" fillId="16" borderId="22" xfId="2" applyFont="1" applyFill="1" applyBorder="1" applyAlignment="1">
      <alignment horizontal="center"/>
    </xf>
    <xf numFmtId="0" fontId="107" fillId="16" borderId="22" xfId="2" applyFont="1" applyFill="1" applyBorder="1" applyAlignment="1">
      <alignment horizontal="center"/>
    </xf>
    <xf numFmtId="0" fontId="108" fillId="16" borderId="19" xfId="2" applyFont="1" applyFill="1" applyBorder="1" applyAlignment="1">
      <alignment horizontal="center"/>
    </xf>
    <xf numFmtId="0" fontId="109" fillId="16" borderId="18" xfId="2" applyFont="1" applyFill="1" applyBorder="1" applyAlignment="1">
      <alignment horizontal="center"/>
    </xf>
    <xf numFmtId="0" fontId="54" fillId="16" borderId="11" xfId="2" applyFont="1" applyFill="1" applyBorder="1" applyAlignment="1">
      <alignment horizontal="center"/>
    </xf>
    <xf numFmtId="0" fontId="73" fillId="16" borderId="22" xfId="2" applyFont="1" applyFill="1" applyBorder="1" applyAlignment="1">
      <alignment horizontal="center"/>
    </xf>
    <xf numFmtId="0" fontId="2" fillId="16" borderId="22" xfId="2" applyFont="1" applyFill="1" applyBorder="1" applyAlignment="1">
      <alignment horizontal="center"/>
    </xf>
    <xf numFmtId="0" fontId="110" fillId="16" borderId="22" xfId="2" applyFont="1" applyFill="1" applyBorder="1" applyAlignment="1">
      <alignment horizontal="center"/>
    </xf>
    <xf numFmtId="0" fontId="111" fillId="16" borderId="22" xfId="2" applyFont="1" applyFill="1" applyBorder="1" applyAlignment="1">
      <alignment horizontal="center"/>
    </xf>
    <xf numFmtId="0" fontId="112" fillId="16" borderId="22" xfId="2" applyFont="1" applyFill="1" applyBorder="1" applyAlignment="1">
      <alignment horizontal="center"/>
    </xf>
    <xf numFmtId="0" fontId="113" fillId="16" borderId="22" xfId="2" applyFont="1" applyFill="1" applyBorder="1" applyAlignment="1">
      <alignment horizontal="center"/>
    </xf>
    <xf numFmtId="0" fontId="8" fillId="16" borderId="13" xfId="2" applyFont="1" applyFill="1" applyBorder="1" applyAlignment="1">
      <alignment horizontal="center"/>
    </xf>
    <xf numFmtId="0" fontId="30" fillId="22" borderId="22" xfId="2" applyFont="1" applyFill="1" applyBorder="1" applyAlignment="1">
      <alignment horizontal="center"/>
    </xf>
    <xf numFmtId="0" fontId="114" fillId="16" borderId="4" xfId="2" applyFont="1" applyFill="1" applyBorder="1"/>
    <xf numFmtId="0" fontId="115" fillId="22" borderId="22" xfId="2" applyFont="1" applyFill="1" applyBorder="1"/>
    <xf numFmtId="0" fontId="57" fillId="16" borderId="11" xfId="2" applyFont="1" applyFill="1" applyBorder="1" applyAlignment="1">
      <alignment horizontal="center"/>
    </xf>
    <xf numFmtId="0" fontId="116" fillId="16" borderId="22" xfId="2" applyFont="1" applyFill="1" applyBorder="1" applyAlignment="1">
      <alignment horizontal="center"/>
    </xf>
    <xf numFmtId="0" fontId="56" fillId="16" borderId="19" xfId="2" applyFont="1" applyFill="1" applyBorder="1" applyAlignment="1">
      <alignment horizontal="center"/>
    </xf>
    <xf numFmtId="0" fontId="107" fillId="16" borderId="11" xfId="2" applyFont="1" applyFill="1" applyBorder="1" applyAlignment="1">
      <alignment horizontal="center"/>
    </xf>
    <xf numFmtId="0" fontId="63" fillId="25" borderId="22" xfId="2" applyFont="1" applyFill="1" applyBorder="1" applyAlignment="1">
      <alignment horizontal="center"/>
    </xf>
    <xf numFmtId="0" fontId="2" fillId="16" borderId="10" xfId="2" applyFont="1" applyFill="1" applyBorder="1" applyAlignment="1">
      <alignment horizontal="center"/>
    </xf>
    <xf numFmtId="0" fontId="7" fillId="16" borderId="6" xfId="2" applyFont="1" applyFill="1" applyBorder="1" applyAlignment="1">
      <alignment horizontal="center"/>
    </xf>
    <xf numFmtId="0" fontId="87" fillId="0" borderId="23" xfId="2" applyFont="1" applyBorder="1" applyAlignment="1">
      <alignment horizontal="center"/>
    </xf>
    <xf numFmtId="0" fontId="88" fillId="0" borderId="23" xfId="2" applyFont="1" applyBorder="1" applyAlignment="1">
      <alignment horizontal="center"/>
    </xf>
    <xf numFmtId="0" fontId="89" fillId="0" borderId="23" xfId="2" applyFont="1" applyBorder="1" applyAlignment="1">
      <alignment horizontal="center"/>
    </xf>
    <xf numFmtId="0" fontId="90" fillId="30" borderId="23" xfId="2" applyFont="1" applyFill="1" applyBorder="1" applyAlignment="1">
      <alignment horizontal="center"/>
    </xf>
    <xf numFmtId="0" fontId="117" fillId="0" borderId="23" xfId="2" applyFont="1" applyBorder="1" applyAlignment="1">
      <alignment horizontal="center"/>
    </xf>
    <xf numFmtId="0" fontId="118" fillId="0" borderId="23" xfId="2" applyFont="1" applyBorder="1" applyAlignment="1">
      <alignment horizontal="center"/>
    </xf>
    <xf numFmtId="0" fontId="119" fillId="0" borderId="23" xfId="2" applyFont="1" applyBorder="1" applyAlignment="1">
      <alignment horizontal="center"/>
    </xf>
    <xf numFmtId="0" fontId="120" fillId="29" borderId="1" xfId="2" applyFont="1" applyFill="1" applyBorder="1" applyAlignment="1">
      <alignment horizontal="center"/>
    </xf>
    <xf numFmtId="0" fontId="121" fillId="0" borderId="1" xfId="2" applyFont="1" applyBorder="1" applyAlignment="1">
      <alignment horizontal="center"/>
    </xf>
    <xf numFmtId="0" fontId="122" fillId="29" borderId="12" xfId="2" applyFont="1" applyFill="1" applyBorder="1" applyAlignment="1">
      <alignment horizontal="center"/>
    </xf>
    <xf numFmtId="0" fontId="123" fillId="0" borderId="5" xfId="2" applyFont="1" applyBorder="1" applyAlignment="1">
      <alignment horizontal="center"/>
    </xf>
    <xf numFmtId="0" fontId="124" fillId="29" borderId="23" xfId="2" applyFont="1" applyFill="1" applyBorder="1" applyAlignment="1">
      <alignment horizontal="center"/>
    </xf>
    <xf numFmtId="0" fontId="22" fillId="0" borderId="23" xfId="2" applyFont="1" applyBorder="1" applyAlignment="1">
      <alignment horizontal="center"/>
    </xf>
    <xf numFmtId="0" fontId="125" fillId="29" borderId="23" xfId="2" applyFont="1" applyFill="1" applyBorder="1" applyAlignment="1">
      <alignment horizontal="center"/>
    </xf>
    <xf numFmtId="0" fontId="126" fillId="0" borderId="23" xfId="2" applyFont="1" applyBorder="1" applyAlignment="1">
      <alignment horizontal="center"/>
    </xf>
    <xf numFmtId="0" fontId="127" fillId="0" borderId="23" xfId="2" applyFont="1" applyBorder="1" applyAlignment="1">
      <alignment horizontal="center"/>
    </xf>
    <xf numFmtId="0" fontId="128" fillId="0" borderId="23" xfId="2" applyFont="1" applyBorder="1" applyAlignment="1">
      <alignment horizontal="center"/>
    </xf>
    <xf numFmtId="0" fontId="7" fillId="3" borderId="1" xfId="2" applyFont="1" applyFill="1" applyBorder="1" applyAlignment="1">
      <alignment horizontal="center"/>
    </xf>
    <xf numFmtId="0" fontId="129" fillId="22" borderId="23" xfId="2" applyFont="1" applyFill="1" applyBorder="1" applyAlignment="1">
      <alignment horizontal="center"/>
    </xf>
    <xf numFmtId="0" fontId="130" fillId="0" borderId="4" xfId="2" applyFont="1" applyBorder="1" applyAlignment="1">
      <alignment horizontal="center"/>
    </xf>
    <xf numFmtId="0" fontId="131" fillId="22" borderId="23" xfId="2" applyFont="1" applyFill="1" applyBorder="1" applyAlignment="1">
      <alignment horizontal="center"/>
    </xf>
    <xf numFmtId="0" fontId="132" fillId="30" borderId="23" xfId="2" applyFont="1" applyFill="1" applyBorder="1" applyAlignment="1">
      <alignment horizontal="center"/>
    </xf>
    <xf numFmtId="0" fontId="133" fillId="30" borderId="23" xfId="2" applyFont="1" applyFill="1" applyBorder="1" applyAlignment="1">
      <alignment horizontal="center"/>
    </xf>
    <xf numFmtId="0" fontId="89" fillId="30" borderId="23" xfId="2" applyFont="1" applyFill="1" applyBorder="1" applyAlignment="1">
      <alignment horizontal="center"/>
    </xf>
    <xf numFmtId="0" fontId="117" fillId="29" borderId="23" xfId="2" applyFont="1" applyFill="1" applyBorder="1" applyAlignment="1">
      <alignment horizontal="center"/>
    </xf>
    <xf numFmtId="0" fontId="123" fillId="31" borderId="5" xfId="2" applyFont="1" applyFill="1" applyBorder="1" applyAlignment="1">
      <alignment horizontal="center"/>
    </xf>
    <xf numFmtId="0" fontId="124" fillId="31" borderId="23" xfId="2" applyFont="1" applyFill="1" applyBorder="1" applyAlignment="1">
      <alignment horizontal="center"/>
    </xf>
    <xf numFmtId="0" fontId="22" fillId="31" borderId="23" xfId="2" applyFont="1" applyFill="1" applyBorder="1" applyAlignment="1">
      <alignment horizontal="center"/>
    </xf>
    <xf numFmtId="0" fontId="125" fillId="31" borderId="23" xfId="2" applyFont="1" applyFill="1" applyBorder="1" applyAlignment="1">
      <alignment horizontal="center"/>
    </xf>
    <xf numFmtId="0" fontId="42" fillId="16" borderId="6" xfId="2" applyFont="1" applyFill="1" applyBorder="1" applyAlignment="1">
      <alignment horizontal="center"/>
    </xf>
    <xf numFmtId="0" fontId="87" fillId="31" borderId="23" xfId="2" applyFont="1" applyFill="1" applyBorder="1" applyAlignment="1">
      <alignment horizontal="center"/>
    </xf>
    <xf numFmtId="0" fontId="133" fillId="31" borderId="23" xfId="2" applyFont="1" applyFill="1" applyBorder="1" applyAlignment="1">
      <alignment horizontal="center"/>
    </xf>
    <xf numFmtId="0" fontId="134" fillId="31" borderId="23" xfId="2" applyFont="1" applyFill="1" applyBorder="1" applyAlignment="1">
      <alignment horizontal="center"/>
    </xf>
    <xf numFmtId="0" fontId="90" fillId="0" borderId="23" xfId="2" applyFont="1" applyBorder="1" applyAlignment="1">
      <alignment horizontal="center"/>
    </xf>
    <xf numFmtId="0" fontId="135" fillId="31" borderId="23" xfId="2" applyFont="1" applyFill="1" applyBorder="1" applyAlignment="1">
      <alignment horizontal="center"/>
    </xf>
    <xf numFmtId="0" fontId="88" fillId="31" borderId="23" xfId="2" applyFont="1" applyFill="1" applyBorder="1" applyAlignment="1">
      <alignment horizontal="center"/>
    </xf>
    <xf numFmtId="0" fontId="136" fillId="31" borderId="23" xfId="2" applyFont="1" applyFill="1" applyBorder="1" applyAlignment="1">
      <alignment horizontal="center"/>
    </xf>
    <xf numFmtId="0" fontId="137" fillId="19" borderId="23" xfId="2" applyFont="1" applyFill="1" applyBorder="1" applyAlignment="1">
      <alignment horizontal="center"/>
    </xf>
    <xf numFmtId="0" fontId="122" fillId="19" borderId="1" xfId="2" applyFont="1" applyFill="1" applyBorder="1" applyAlignment="1">
      <alignment horizontal="center"/>
    </xf>
    <xf numFmtId="0" fontId="122" fillId="19" borderId="23" xfId="2" applyFont="1" applyFill="1" applyBorder="1" applyAlignment="1">
      <alignment horizontal="center"/>
    </xf>
    <xf numFmtId="0" fontId="119" fillId="0" borderId="5" xfId="2" applyFont="1" applyBorder="1" applyAlignment="1">
      <alignment horizontal="center"/>
    </xf>
    <xf numFmtId="0" fontId="120" fillId="0" borderId="1" xfId="2" applyFont="1" applyBorder="1" applyAlignment="1">
      <alignment horizontal="center"/>
    </xf>
    <xf numFmtId="0" fontId="88" fillId="25" borderId="18" xfId="2" applyFont="1" applyFill="1" applyBorder="1" applyAlignment="1">
      <alignment horizontal="center"/>
    </xf>
    <xf numFmtId="0" fontId="42" fillId="16" borderId="17" xfId="2" applyFont="1" applyFill="1" applyBorder="1" applyAlignment="1">
      <alignment horizontal="center"/>
    </xf>
    <xf numFmtId="0" fontId="88" fillId="14" borderId="1" xfId="2" applyFont="1" applyFill="1" applyBorder="1" applyAlignment="1">
      <alignment horizontal="center"/>
    </xf>
    <xf numFmtId="0" fontId="88" fillId="32" borderId="12" xfId="2" applyFont="1" applyFill="1" applyBorder="1" applyAlignment="1">
      <alignment horizontal="center"/>
    </xf>
    <xf numFmtId="0" fontId="125" fillId="0" borderId="23" xfId="2" applyFont="1" applyBorder="1" applyAlignment="1">
      <alignment horizontal="center"/>
    </xf>
    <xf numFmtId="0" fontId="132" fillId="0" borderId="23" xfId="2" applyFont="1" applyBorder="1" applyAlignment="1">
      <alignment horizontal="center"/>
    </xf>
    <xf numFmtId="0" fontId="8" fillId="21" borderId="21" xfId="2" applyFont="1" applyFill="1" applyBorder="1" applyAlignment="1">
      <alignment horizontal="center"/>
    </xf>
    <xf numFmtId="0" fontId="87" fillId="21" borderId="22" xfId="2" applyFont="1" applyFill="1" applyBorder="1" applyAlignment="1">
      <alignment horizontal="center"/>
    </xf>
    <xf numFmtId="0" fontId="88" fillId="21" borderId="22" xfId="2" applyFont="1" applyFill="1" applyBorder="1" applyAlignment="1">
      <alignment horizontal="center"/>
    </xf>
    <xf numFmtId="0" fontId="89" fillId="21" borderId="22" xfId="2" applyFont="1" applyFill="1" applyBorder="1" applyAlignment="1">
      <alignment horizontal="center"/>
    </xf>
    <xf numFmtId="0" fontId="90" fillId="21" borderId="22" xfId="2" applyFont="1" applyFill="1" applyBorder="1" applyAlignment="1">
      <alignment horizontal="center"/>
    </xf>
    <xf numFmtId="0" fontId="117" fillId="21" borderId="22" xfId="2" applyFont="1" applyFill="1" applyBorder="1" applyAlignment="1">
      <alignment horizontal="center"/>
    </xf>
    <xf numFmtId="0" fontId="118" fillId="21" borderId="22" xfId="2" applyFont="1" applyFill="1" applyBorder="1" applyAlignment="1">
      <alignment horizontal="center"/>
    </xf>
    <xf numFmtId="0" fontId="119" fillId="21" borderId="22" xfId="2" applyFont="1" applyFill="1" applyBorder="1" applyAlignment="1">
      <alignment horizontal="center"/>
    </xf>
    <xf numFmtId="0" fontId="120" fillId="21" borderId="19" xfId="2" applyFont="1" applyFill="1" applyBorder="1" applyAlignment="1">
      <alignment horizontal="center"/>
    </xf>
    <xf numFmtId="0" fontId="122" fillId="21" borderId="23" xfId="2" applyFont="1" applyFill="1" applyBorder="1" applyAlignment="1">
      <alignment horizontal="center"/>
    </xf>
    <xf numFmtId="0" fontId="138" fillId="21" borderId="11" xfId="2" applyFont="1" applyFill="1" applyBorder="1" applyAlignment="1">
      <alignment horizontal="center"/>
    </xf>
    <xf numFmtId="0" fontId="124" fillId="21" borderId="22" xfId="2" applyFont="1" applyFill="1" applyBorder="1" applyAlignment="1">
      <alignment horizontal="center"/>
    </xf>
    <xf numFmtId="0" fontId="22" fillId="21" borderId="22" xfId="2" applyFont="1" applyFill="1" applyBorder="1" applyAlignment="1">
      <alignment horizontal="center"/>
    </xf>
    <xf numFmtId="0" fontId="139" fillId="21" borderId="22" xfId="2" applyFont="1" applyFill="1" applyBorder="1" applyAlignment="1">
      <alignment horizontal="center"/>
    </xf>
    <xf numFmtId="0" fontId="126" fillId="21" borderId="22" xfId="2" applyFont="1" applyFill="1" applyBorder="1" applyAlignment="1">
      <alignment horizontal="center"/>
    </xf>
    <xf numFmtId="0" fontId="127" fillId="21" borderId="22" xfId="2" applyFont="1" applyFill="1" applyBorder="1" applyAlignment="1">
      <alignment horizontal="center"/>
    </xf>
    <xf numFmtId="0" fontId="128" fillId="21" borderId="22" xfId="2" applyFont="1" applyFill="1" applyBorder="1" applyAlignment="1">
      <alignment horizontal="center"/>
    </xf>
    <xf numFmtId="0" fontId="7" fillId="21" borderId="1" xfId="2" applyFont="1" applyFill="1" applyBorder="1" applyAlignment="1">
      <alignment horizontal="center"/>
    </xf>
    <xf numFmtId="0" fontId="129" fillId="22" borderId="22" xfId="2" applyFont="1" applyFill="1" applyBorder="1" applyAlignment="1">
      <alignment horizontal="center"/>
    </xf>
    <xf numFmtId="0" fontId="130" fillId="21" borderId="4" xfId="2" applyFont="1" applyFill="1" applyBorder="1" applyAlignment="1">
      <alignment horizontal="center"/>
    </xf>
    <xf numFmtId="0" fontId="131" fillId="22" borderId="22" xfId="2" applyFont="1" applyFill="1" applyBorder="1" applyAlignment="1">
      <alignment horizontal="center"/>
    </xf>
    <xf numFmtId="0" fontId="132" fillId="21" borderId="22" xfId="2" applyFont="1" applyFill="1" applyBorder="1" applyAlignment="1">
      <alignment horizontal="center"/>
    </xf>
    <xf numFmtId="0" fontId="133" fillId="21" borderId="22" xfId="2" applyFont="1" applyFill="1" applyBorder="1" applyAlignment="1">
      <alignment horizontal="center"/>
    </xf>
    <xf numFmtId="0" fontId="42" fillId="21" borderId="21" xfId="2" applyFont="1" applyFill="1" applyBorder="1" applyAlignment="1">
      <alignment horizontal="center"/>
    </xf>
    <xf numFmtId="0" fontId="140" fillId="21" borderId="22" xfId="2" applyFont="1" applyFill="1" applyBorder="1" applyAlignment="1">
      <alignment horizontal="center"/>
    </xf>
    <xf numFmtId="0" fontId="118" fillId="21" borderId="19" xfId="2" applyFont="1" applyFill="1" applyBorder="1" applyAlignment="1">
      <alignment horizontal="center"/>
    </xf>
    <xf numFmtId="0" fontId="119" fillId="21" borderId="11" xfId="2" applyFont="1" applyFill="1" applyBorder="1" applyAlignment="1">
      <alignment horizontal="center"/>
    </xf>
    <xf numFmtId="0" fontId="88" fillId="25" borderId="22" xfId="2" applyFont="1" applyFill="1" applyBorder="1" applyAlignment="1">
      <alignment horizontal="center"/>
    </xf>
    <xf numFmtId="0" fontId="42" fillId="21" borderId="0" xfId="2" applyFont="1" applyFill="1" applyBorder="1" applyAlignment="1">
      <alignment horizontal="center"/>
    </xf>
    <xf numFmtId="0" fontId="125" fillId="21" borderId="22" xfId="2" applyFont="1" applyFill="1" applyBorder="1" applyAlignment="1">
      <alignment horizontal="center"/>
    </xf>
    <xf numFmtId="0" fontId="7" fillId="16" borderId="1" xfId="2" applyFont="1" applyFill="1" applyBorder="1" applyAlignment="1">
      <alignment horizontal="center"/>
    </xf>
    <xf numFmtId="0" fontId="122" fillId="29" borderId="23" xfId="2" applyFont="1" applyFill="1" applyBorder="1" applyAlignment="1">
      <alignment horizontal="center"/>
    </xf>
    <xf numFmtId="0" fontId="42" fillId="16" borderId="1" xfId="2" applyFont="1" applyFill="1" applyBorder="1" applyAlignment="1">
      <alignment horizontal="center"/>
    </xf>
    <xf numFmtId="0" fontId="88" fillId="25" borderId="23" xfId="2" applyFont="1" applyFill="1" applyBorder="1" applyAlignment="1">
      <alignment horizontal="center"/>
    </xf>
    <xf numFmtId="0" fontId="42" fillId="16" borderId="4" xfId="2" applyFont="1" applyFill="1" applyBorder="1" applyAlignment="1">
      <alignment horizontal="center"/>
    </xf>
    <xf numFmtId="0" fontId="88" fillId="32" borderId="23" xfId="2" applyFont="1" applyFill="1" applyBorder="1" applyAlignment="1">
      <alignment horizontal="center"/>
    </xf>
    <xf numFmtId="0" fontId="7" fillId="21" borderId="21" xfId="2" applyFont="1" applyFill="1" applyBorder="1" applyAlignment="1">
      <alignment horizontal="center"/>
    </xf>
    <xf numFmtId="0" fontId="123" fillId="3" borderId="5" xfId="2" applyFont="1" applyFill="1" applyBorder="1" applyAlignment="1">
      <alignment horizontal="center"/>
    </xf>
    <xf numFmtId="0" fontId="87" fillId="3" borderId="23" xfId="2" applyFont="1" applyFill="1" applyBorder="1" applyAlignment="1">
      <alignment horizontal="center"/>
    </xf>
    <xf numFmtId="0" fontId="88" fillId="3" borderId="23" xfId="2" applyFont="1" applyFill="1" applyBorder="1" applyAlignment="1">
      <alignment horizontal="center"/>
    </xf>
    <xf numFmtId="0" fontId="89" fillId="3" borderId="23" xfId="2" applyFont="1" applyFill="1" applyBorder="1" applyAlignment="1">
      <alignment horizontal="center"/>
    </xf>
    <xf numFmtId="0" fontId="117" fillId="3" borderId="23" xfId="2" applyFont="1" applyFill="1" applyBorder="1" applyAlignment="1">
      <alignment horizontal="center"/>
    </xf>
    <xf numFmtId="0" fontId="118" fillId="3" borderId="23" xfId="2" applyFont="1" applyFill="1" applyBorder="1" applyAlignment="1">
      <alignment horizontal="center"/>
    </xf>
    <xf numFmtId="0" fontId="119" fillId="3" borderId="23" xfId="2" applyFont="1" applyFill="1" applyBorder="1" applyAlignment="1">
      <alignment horizontal="center"/>
    </xf>
    <xf numFmtId="0" fontId="121" fillId="3" borderId="1" xfId="2" applyFont="1" applyFill="1" applyBorder="1" applyAlignment="1">
      <alignment horizontal="center"/>
    </xf>
    <xf numFmtId="0" fontId="22" fillId="3" borderId="23" xfId="2" applyFont="1" applyFill="1" applyBorder="1" applyAlignment="1">
      <alignment horizontal="center"/>
    </xf>
    <xf numFmtId="0" fontId="126" fillId="3" borderId="23" xfId="2" applyFont="1" applyFill="1" applyBorder="1" applyAlignment="1">
      <alignment horizontal="center"/>
    </xf>
    <xf numFmtId="0" fontId="90" fillId="3" borderId="23" xfId="2" applyFont="1" applyFill="1" applyBorder="1" applyAlignment="1">
      <alignment horizontal="center"/>
    </xf>
    <xf numFmtId="0" fontId="119" fillId="3" borderId="5" xfId="2" applyFont="1" applyFill="1" applyBorder="1" applyAlignment="1">
      <alignment horizontal="center"/>
    </xf>
    <xf numFmtId="0" fontId="120" fillId="3" borderId="1" xfId="2" applyFont="1" applyFill="1" applyBorder="1" applyAlignment="1">
      <alignment horizontal="center"/>
    </xf>
    <xf numFmtId="0" fontId="125" fillId="3" borderId="23" xfId="2" applyFont="1" applyFill="1" applyBorder="1" applyAlignment="1">
      <alignment horizontal="center"/>
    </xf>
    <xf numFmtId="0" fontId="132" fillId="3" borderId="23" xfId="2" applyFont="1" applyFill="1" applyBorder="1" applyAlignment="1">
      <alignment horizontal="center"/>
    </xf>
    <xf numFmtId="0" fontId="141" fillId="21" borderId="0" xfId="2" applyFont="1" applyFill="1" applyBorder="1"/>
    <xf numFmtId="0" fontId="142" fillId="21" borderId="0" xfId="2" applyFont="1" applyFill="1" applyBorder="1"/>
    <xf numFmtId="0" fontId="122" fillId="29" borderId="23" xfId="2" applyNumberFormat="1" applyFont="1" applyFill="1" applyBorder="1" applyAlignment="1">
      <alignment horizontal="center"/>
    </xf>
    <xf numFmtId="0" fontId="132" fillId="0" borderId="23" xfId="2" applyNumberFormat="1" applyFont="1" applyBorder="1" applyAlignment="1">
      <alignment horizontal="center"/>
    </xf>
    <xf numFmtId="0" fontId="8" fillId="22" borderId="21" xfId="2" applyFont="1" applyFill="1" applyBorder="1" applyAlignment="1">
      <alignment horizontal="center"/>
    </xf>
    <xf numFmtId="0" fontId="105" fillId="22" borderId="22" xfId="2" applyFont="1" applyFill="1" applyBorder="1" applyAlignment="1">
      <alignment horizontal="center"/>
    </xf>
    <xf numFmtId="0" fontId="63" fillId="22" borderId="22" xfId="2" applyFont="1" applyFill="1" applyBorder="1" applyAlignment="1">
      <alignment horizontal="center"/>
    </xf>
    <xf numFmtId="0" fontId="8" fillId="22" borderId="22" xfId="2" applyFont="1" applyFill="1" applyBorder="1" applyAlignment="1">
      <alignment horizontal="center"/>
    </xf>
    <xf numFmtId="0" fontId="8" fillId="22" borderId="19" xfId="2" applyFont="1" applyFill="1" applyBorder="1" applyAlignment="1">
      <alignment horizontal="center"/>
    </xf>
    <xf numFmtId="0" fontId="109" fillId="22" borderId="23" xfId="2" applyFont="1" applyFill="1" applyBorder="1" applyAlignment="1">
      <alignment horizontal="center"/>
    </xf>
    <xf numFmtId="0" fontId="8" fillId="22" borderId="11" xfId="2" applyFont="1" applyFill="1" applyBorder="1" applyAlignment="1">
      <alignment horizontal="center"/>
    </xf>
    <xf numFmtId="0" fontId="73" fillId="22" borderId="22" xfId="2" applyFont="1" applyFill="1" applyBorder="1" applyAlignment="1">
      <alignment horizontal="center"/>
    </xf>
    <xf numFmtId="0" fontId="95" fillId="22" borderId="22" xfId="2" applyFont="1" applyFill="1" applyBorder="1" applyAlignment="1">
      <alignment horizontal="center"/>
    </xf>
    <xf numFmtId="0" fontId="115" fillId="22" borderId="27" xfId="2" applyFont="1" applyFill="1" applyBorder="1" applyAlignment="1">
      <alignment horizontal="center"/>
    </xf>
    <xf numFmtId="0" fontId="143" fillId="22" borderId="22" xfId="2" applyFont="1" applyFill="1" applyBorder="1" applyAlignment="1">
      <alignment horizontal="center"/>
    </xf>
    <xf numFmtId="0" fontId="116" fillId="22" borderId="22" xfId="2" applyFont="1" applyFill="1" applyBorder="1" applyAlignment="1">
      <alignment horizontal="center"/>
    </xf>
    <xf numFmtId="0" fontId="8" fillId="22" borderId="0" xfId="2" applyFont="1" applyFill="1" applyBorder="1" applyAlignment="1">
      <alignment horizontal="center"/>
    </xf>
    <xf numFmtId="0" fontId="105" fillId="16" borderId="12" xfId="2" applyFont="1" applyFill="1" applyBorder="1" applyAlignment="1">
      <alignment horizontal="center"/>
    </xf>
    <xf numFmtId="0" fontId="63" fillId="16" borderId="12" xfId="2" applyFont="1" applyFill="1" applyBorder="1" applyAlignment="1">
      <alignment horizontal="center"/>
    </xf>
    <xf numFmtId="0" fontId="8" fillId="16" borderId="12" xfId="2" applyFont="1" applyFill="1" applyBorder="1" applyAlignment="1">
      <alignment horizontal="center"/>
    </xf>
    <xf numFmtId="0" fontId="109" fillId="16" borderId="23" xfId="2" applyFont="1" applyFill="1" applyBorder="1" applyAlignment="1">
      <alignment horizontal="center"/>
    </xf>
    <xf numFmtId="0" fontId="8" fillId="16" borderId="3" xfId="2" applyFont="1" applyFill="1" applyBorder="1" applyAlignment="1">
      <alignment horizontal="center"/>
    </xf>
    <xf numFmtId="0" fontId="73" fillId="16" borderId="12" xfId="2" applyFont="1" applyFill="1" applyBorder="1" applyAlignment="1">
      <alignment horizontal="center"/>
    </xf>
    <xf numFmtId="0" fontId="57" fillId="0" borderId="4" xfId="2" applyFont="1" applyBorder="1" applyAlignment="1">
      <alignment horizontal="center"/>
    </xf>
    <xf numFmtId="0" fontId="97" fillId="22" borderId="32" xfId="2" applyFont="1" applyFill="1" applyBorder="1" applyAlignment="1">
      <alignment horizontal="center"/>
    </xf>
    <xf numFmtId="0" fontId="143" fillId="16" borderId="12" xfId="2" applyFont="1" applyFill="1" applyBorder="1" applyAlignment="1">
      <alignment horizontal="center"/>
    </xf>
    <xf numFmtId="0" fontId="116" fillId="16" borderId="12" xfId="2" applyFont="1" applyFill="1" applyBorder="1" applyAlignment="1">
      <alignment horizontal="center"/>
    </xf>
    <xf numFmtId="0" fontId="63" fillId="25" borderId="12" xfId="2" applyFont="1" applyFill="1" applyBorder="1" applyAlignment="1">
      <alignment horizontal="center"/>
    </xf>
    <xf numFmtId="0" fontId="8" fillId="16" borderId="2" xfId="2" applyFont="1" applyFill="1" applyBorder="1" applyAlignment="1">
      <alignment horizontal="center"/>
    </xf>
    <xf numFmtId="0" fontId="145" fillId="0" borderId="13" xfId="2" applyFont="1" applyBorder="1"/>
    <xf numFmtId="0" fontId="61" fillId="0" borderId="12" xfId="2" applyFont="1" applyBorder="1"/>
    <xf numFmtId="0" fontId="93" fillId="0" borderId="23" xfId="2" applyFont="1" applyBorder="1" applyAlignment="1">
      <alignment horizontal="center"/>
    </xf>
    <xf numFmtId="0" fontId="42" fillId="0" borderId="1" xfId="2" applyFont="1" applyBorder="1" applyAlignment="1">
      <alignment horizontal="center"/>
    </xf>
    <xf numFmtId="0" fontId="96" fillId="0" borderId="17" xfId="2" applyFont="1" applyBorder="1"/>
    <xf numFmtId="0" fontId="104" fillId="30" borderId="13" xfId="2" applyFont="1" applyFill="1" applyBorder="1" applyAlignment="1">
      <alignment horizontal="center"/>
    </xf>
    <xf numFmtId="0" fontId="68" fillId="0" borderId="12" xfId="2" applyFont="1" applyBorder="1" applyAlignment="1">
      <alignment horizontal="center"/>
    </xf>
    <xf numFmtId="0" fontId="69" fillId="0" borderId="12" xfId="2" applyFont="1" applyBorder="1" applyAlignment="1">
      <alignment horizontal="center"/>
    </xf>
    <xf numFmtId="0" fontId="58" fillId="25" borderId="12" xfId="2" applyFont="1" applyFill="1" applyBorder="1" applyAlignment="1">
      <alignment horizontal="center"/>
    </xf>
    <xf numFmtId="0" fontId="33" fillId="19" borderId="56" xfId="2" applyFont="1" applyFill="1" applyBorder="1" applyAlignment="1">
      <alignment horizontal="center"/>
    </xf>
    <xf numFmtId="0" fontId="37" fillId="0" borderId="57" xfId="2" applyFont="1" applyBorder="1" applyAlignment="1">
      <alignment horizontal="center"/>
    </xf>
    <xf numFmtId="0" fontId="2" fillId="0" borderId="1" xfId="2" applyFont="1" applyBorder="1" applyAlignment="1">
      <alignment horizontal="center"/>
    </xf>
    <xf numFmtId="0" fontId="60" fillId="0" borderId="4" xfId="2" applyBorder="1"/>
    <xf numFmtId="0" fontId="2" fillId="22" borderId="18" xfId="2" applyFont="1" applyFill="1" applyBorder="1" applyAlignment="1">
      <alignment horizontal="center"/>
    </xf>
    <xf numFmtId="0" fontId="114" fillId="0" borderId="17" xfId="2" applyFont="1" applyBorder="1"/>
    <xf numFmtId="0" fontId="60" fillId="3" borderId="27" xfId="2" applyFill="1" applyBorder="1"/>
    <xf numFmtId="0" fontId="91" fillId="0" borderId="23" xfId="2" applyFont="1" applyBorder="1" applyAlignment="1">
      <alignment horizontal="center"/>
    </xf>
    <xf numFmtId="0" fontId="0" fillId="0" borderId="23" xfId="0" applyBorder="1" applyAlignment="1">
      <alignment horizontal="center"/>
    </xf>
    <xf numFmtId="0" fontId="58" fillId="25" borderId="18" xfId="2" applyFont="1" applyFill="1" applyBorder="1" applyAlignment="1">
      <alignment horizontal="center"/>
    </xf>
    <xf numFmtId="0" fontId="2" fillId="0" borderId="4" xfId="2" applyFont="1" applyBorder="1" applyAlignment="1">
      <alignment horizontal="center"/>
    </xf>
    <xf numFmtId="0" fontId="33" fillId="19" borderId="53" xfId="2" applyFont="1" applyFill="1" applyBorder="1" applyAlignment="1">
      <alignment horizontal="center"/>
    </xf>
    <xf numFmtId="0" fontId="104" fillId="0" borderId="58" xfId="2" applyFont="1" applyFill="1" applyBorder="1" applyAlignment="1">
      <alignment horizontal="center"/>
    </xf>
    <xf numFmtId="0" fontId="60" fillId="22" borderId="18" xfId="2" applyFill="1" applyBorder="1"/>
    <xf numFmtId="0" fontId="2" fillId="22" borderId="17" xfId="2" applyFont="1" applyFill="1" applyBorder="1" applyAlignment="1">
      <alignment horizontal="center"/>
    </xf>
    <xf numFmtId="0" fontId="57" fillId="22" borderId="17" xfId="2" applyFont="1" applyFill="1" applyBorder="1" applyAlignment="1">
      <alignment horizontal="center"/>
    </xf>
    <xf numFmtId="0" fontId="150" fillId="22" borderId="17" xfId="2" applyFont="1" applyFill="1" applyBorder="1" applyAlignment="1">
      <alignment horizontal="center"/>
    </xf>
    <xf numFmtId="0" fontId="52" fillId="22" borderId="0" xfId="2" applyFont="1" applyFill="1" applyBorder="1" applyAlignment="1">
      <alignment horizontal="center"/>
    </xf>
    <xf numFmtId="0" fontId="53" fillId="22" borderId="17" xfId="2" applyFont="1" applyFill="1" applyBorder="1" applyAlignment="1">
      <alignment horizontal="center"/>
    </xf>
    <xf numFmtId="0" fontId="106" fillId="22" borderId="17" xfId="2" applyFont="1" applyFill="1" applyBorder="1" applyAlignment="1">
      <alignment horizontal="center"/>
    </xf>
    <xf numFmtId="0" fontId="56" fillId="22" borderId="17" xfId="2" applyFont="1" applyFill="1" applyBorder="1" applyAlignment="1">
      <alignment horizontal="center"/>
    </xf>
    <xf numFmtId="0" fontId="107" fillId="22" borderId="17" xfId="2" applyFont="1" applyFill="1" applyBorder="1" applyAlignment="1">
      <alignment horizontal="center"/>
    </xf>
    <xf numFmtId="0" fontId="108" fillId="22" borderId="17" xfId="2" applyFont="1" applyFill="1" applyBorder="1" applyAlignment="1">
      <alignment horizontal="center"/>
    </xf>
    <xf numFmtId="0" fontId="30" fillId="22" borderId="17" xfId="2" applyFont="1" applyFill="1" applyBorder="1" applyAlignment="1">
      <alignment horizontal="center"/>
    </xf>
    <xf numFmtId="0" fontId="54" fillId="22" borderId="17" xfId="2" applyFont="1" applyFill="1" applyBorder="1" applyAlignment="1">
      <alignment horizontal="center"/>
    </xf>
    <xf numFmtId="0" fontId="51" fillId="22" borderId="17" xfId="2" applyFont="1" applyFill="1" applyBorder="1" applyAlignment="1">
      <alignment horizontal="center"/>
    </xf>
    <xf numFmtId="0" fontId="110" fillId="22" borderId="17" xfId="2" applyFont="1" applyFill="1" applyBorder="1" applyAlignment="1">
      <alignment horizontal="center"/>
    </xf>
    <xf numFmtId="0" fontId="111" fillId="22" borderId="0" xfId="2" applyFont="1" applyFill="1" applyBorder="1" applyAlignment="1">
      <alignment horizontal="center"/>
    </xf>
    <xf numFmtId="0" fontId="30" fillId="22" borderId="0" xfId="2" applyFont="1" applyFill="1" applyBorder="1" applyAlignment="1">
      <alignment horizontal="center"/>
    </xf>
    <xf numFmtId="0" fontId="60" fillId="22" borderId="0" xfId="2" applyFill="1" applyBorder="1"/>
    <xf numFmtId="0" fontId="60" fillId="22" borderId="11" xfId="2" applyFill="1" applyBorder="1"/>
    <xf numFmtId="0" fontId="60" fillId="22" borderId="32" xfId="2" applyFill="1" applyBorder="1"/>
    <xf numFmtId="0" fontId="56" fillId="22" borderId="18" xfId="2" applyFont="1" applyFill="1" applyBorder="1" applyAlignment="1">
      <alignment horizontal="center"/>
    </xf>
    <xf numFmtId="0" fontId="63" fillId="25" borderId="18" xfId="2" applyFont="1" applyFill="1" applyBorder="1" applyAlignment="1">
      <alignment horizontal="center"/>
    </xf>
    <xf numFmtId="0" fontId="60" fillId="25" borderId="0" xfId="2" applyFill="1" applyBorder="1"/>
    <xf numFmtId="0" fontId="142" fillId="25" borderId="0" xfId="2" applyFont="1" applyFill="1" applyBorder="1"/>
    <xf numFmtId="0" fontId="2" fillId="33" borderId="2" xfId="2" applyFont="1" applyFill="1" applyBorder="1" applyAlignment="1">
      <alignment horizontal="center"/>
    </xf>
    <xf numFmtId="0" fontId="2" fillId="33" borderId="12" xfId="2" applyFont="1" applyFill="1" applyBorder="1" applyAlignment="1">
      <alignment horizontal="center"/>
    </xf>
    <xf numFmtId="0" fontId="2" fillId="33" borderId="13" xfId="2" applyFont="1" applyFill="1" applyBorder="1" applyAlignment="1">
      <alignment horizontal="center"/>
    </xf>
    <xf numFmtId="0" fontId="2" fillId="33" borderId="3" xfId="2" applyFont="1" applyFill="1" applyBorder="1" applyAlignment="1">
      <alignment horizontal="center"/>
    </xf>
    <xf numFmtId="0" fontId="2" fillId="33" borderId="23" xfId="2" applyFont="1" applyFill="1" applyBorder="1" applyAlignment="1">
      <alignment horizontal="center"/>
    </xf>
    <xf numFmtId="0" fontId="2" fillId="33" borderId="1" xfId="2" applyFont="1" applyFill="1" applyBorder="1" applyAlignment="1">
      <alignment horizontal="center"/>
    </xf>
    <xf numFmtId="0" fontId="63" fillId="25" borderId="23" xfId="2" applyFont="1" applyFill="1" applyBorder="1" applyAlignment="1">
      <alignment horizontal="center"/>
    </xf>
    <xf numFmtId="0" fontId="2" fillId="33" borderId="5" xfId="2" applyFont="1" applyFill="1" applyBorder="1" applyAlignment="1">
      <alignment horizontal="center"/>
    </xf>
    <xf numFmtId="0" fontId="43" fillId="4" borderId="13" xfId="2" applyFont="1" applyFill="1" applyBorder="1" applyAlignment="1">
      <alignment horizontal="center"/>
    </xf>
    <xf numFmtId="0" fontId="43" fillId="4" borderId="2" xfId="2" applyFont="1" applyFill="1" applyBorder="1" applyAlignment="1">
      <alignment horizontal="center"/>
    </xf>
    <xf numFmtId="0" fontId="88" fillId="25" borderId="12" xfId="2" applyFont="1" applyFill="1" applyBorder="1" applyAlignment="1">
      <alignment horizontal="center" vertical="center"/>
    </xf>
    <xf numFmtId="0" fontId="88" fillId="4" borderId="2" xfId="2" applyFont="1" applyFill="1" applyBorder="1" applyAlignment="1">
      <alignment horizontal="center" vertical="center"/>
    </xf>
    <xf numFmtId="0" fontId="43" fillId="4" borderId="6" xfId="2" applyFont="1" applyFill="1" applyBorder="1"/>
    <xf numFmtId="0" fontId="5" fillId="4" borderId="17" xfId="2" applyFont="1" applyFill="1" applyBorder="1"/>
    <xf numFmtId="0" fontId="88" fillId="25" borderId="18" xfId="2" applyFont="1" applyFill="1" applyBorder="1" applyAlignment="1">
      <alignment horizontal="center" vertical="center"/>
    </xf>
    <xf numFmtId="0" fontId="88" fillId="4" borderId="17" xfId="2" applyFont="1" applyFill="1" applyBorder="1" applyAlignment="1">
      <alignment horizontal="center" vertical="center"/>
    </xf>
    <xf numFmtId="0" fontId="5" fillId="4" borderId="2" xfId="2" applyFont="1" applyFill="1" applyBorder="1"/>
    <xf numFmtId="0" fontId="60" fillId="30" borderId="12" xfId="2" applyFill="1" applyBorder="1"/>
    <xf numFmtId="0" fontId="60" fillId="30" borderId="13" xfId="2" applyFill="1" applyBorder="1"/>
    <xf numFmtId="0" fontId="60" fillId="30" borderId="2" xfId="2" applyFill="1" applyBorder="1"/>
    <xf numFmtId="0" fontId="60" fillId="34" borderId="12" xfId="2" applyFill="1" applyBorder="1"/>
    <xf numFmtId="0" fontId="60" fillId="31" borderId="13" xfId="2" applyFill="1" applyBorder="1"/>
    <xf numFmtId="0" fontId="60" fillId="31" borderId="2" xfId="2" applyFill="1" applyBorder="1"/>
    <xf numFmtId="0" fontId="60" fillId="31" borderId="3" xfId="2" applyFill="1" applyBorder="1"/>
    <xf numFmtId="0" fontId="151" fillId="13" borderId="5" xfId="2" applyFont="1" applyFill="1" applyBorder="1"/>
    <xf numFmtId="0" fontId="60" fillId="25" borderId="2" xfId="2" applyFill="1" applyBorder="1"/>
    <xf numFmtId="0" fontId="60" fillId="0" borderId="3" xfId="2" applyBorder="1"/>
    <xf numFmtId="0" fontId="5" fillId="0" borderId="2" xfId="2" applyFont="1" applyBorder="1"/>
    <xf numFmtId="0" fontId="60" fillId="30" borderId="1" xfId="2" applyFill="1" applyBorder="1"/>
    <xf numFmtId="0" fontId="60" fillId="30" borderId="4" xfId="2" applyFill="1" applyBorder="1"/>
    <xf numFmtId="0" fontId="61" fillId="25" borderId="12" xfId="2" applyFont="1" applyFill="1" applyBorder="1"/>
    <xf numFmtId="0" fontId="60" fillId="0" borderId="6" xfId="2" applyBorder="1"/>
    <xf numFmtId="0" fontId="60" fillId="29" borderId="1" xfId="2" applyFill="1" applyBorder="1"/>
    <xf numFmtId="0" fontId="60" fillId="29" borderId="4" xfId="2" applyFill="1" applyBorder="1"/>
    <xf numFmtId="0" fontId="60" fillId="34" borderId="18" xfId="2" applyFill="1" applyBorder="1"/>
    <xf numFmtId="0" fontId="60" fillId="31" borderId="6" xfId="2" applyFill="1" applyBorder="1"/>
    <xf numFmtId="0" fontId="60" fillId="31" borderId="17" xfId="2" applyFill="1" applyBorder="1"/>
    <xf numFmtId="0" fontId="60" fillId="31" borderId="10" xfId="2" applyFill="1" applyBorder="1"/>
    <xf numFmtId="0" fontId="60" fillId="0" borderId="17" xfId="2" applyBorder="1"/>
    <xf numFmtId="0" fontId="60" fillId="0" borderId="10" xfId="2" applyBorder="1"/>
    <xf numFmtId="0" fontId="61" fillId="25" borderId="18" xfId="2" applyFont="1" applyFill="1" applyBorder="1"/>
    <xf numFmtId="49" fontId="60" fillId="0" borderId="0" xfId="2" applyNumberFormat="1"/>
    <xf numFmtId="0" fontId="0" fillId="22" borderId="13" xfId="0" applyFill="1" applyBorder="1"/>
    <xf numFmtId="0" fontId="22" fillId="16" borderId="1" xfId="0" applyFont="1" applyFill="1" applyBorder="1"/>
    <xf numFmtId="0" fontId="0" fillId="16" borderId="4" xfId="0" applyFill="1" applyBorder="1"/>
    <xf numFmtId="0" fontId="0" fillId="22" borderId="22" xfId="0" applyFill="1" applyBorder="1"/>
    <xf numFmtId="0" fontId="2" fillId="0" borderId="19" xfId="0" applyFont="1" applyBorder="1"/>
    <xf numFmtId="0" fontId="30" fillId="0" borderId="1" xfId="0" applyFont="1" applyBorder="1" applyAlignment="1">
      <alignment horizontal="center"/>
    </xf>
    <xf numFmtId="0" fontId="0" fillId="0" borderId="48" xfId="0" applyBorder="1"/>
    <xf numFmtId="0" fontId="2" fillId="0" borderId="48" xfId="0" applyFont="1" applyBorder="1" applyAlignment="1">
      <alignment horizontal="right"/>
    </xf>
    <xf numFmtId="14" fontId="2" fillId="4" borderId="48" xfId="0" applyNumberFormat="1" applyFont="1" applyFill="1" applyBorder="1"/>
    <xf numFmtId="0" fontId="0" fillId="0" borderId="49" xfId="0" applyBorder="1"/>
    <xf numFmtId="0" fontId="0" fillId="0" borderId="42" xfId="0" applyBorder="1"/>
    <xf numFmtId="0" fontId="30" fillId="0" borderId="19" xfId="0" applyFont="1" applyBorder="1"/>
    <xf numFmtId="0" fontId="22" fillId="0" borderId="13" xfId="0" applyFont="1" applyBorder="1" applyAlignment="1">
      <alignment horizontal="center"/>
    </xf>
    <xf numFmtId="0" fontId="154" fillId="3" borderId="12" xfId="0" applyFont="1" applyFill="1" applyBorder="1" applyAlignment="1">
      <alignment horizontal="center"/>
    </xf>
    <xf numFmtId="0" fontId="121" fillId="0" borderId="2" xfId="0" applyFont="1" applyBorder="1" applyAlignment="1">
      <alignment horizontal="center"/>
    </xf>
    <xf numFmtId="0" fontId="155" fillId="0" borderId="12" xfId="0" applyFont="1" applyBorder="1" applyAlignment="1">
      <alignment horizontal="center"/>
    </xf>
    <xf numFmtId="0" fontId="134" fillId="0" borderId="2" xfId="0" applyFont="1" applyBorder="1" applyAlignment="1">
      <alignment horizontal="center"/>
    </xf>
    <xf numFmtId="0" fontId="156" fillId="0" borderId="13" xfId="0" applyFont="1" applyBorder="1" applyAlignment="1">
      <alignment horizontal="center"/>
    </xf>
    <xf numFmtId="0" fontId="156" fillId="25" borderId="13" xfId="0" applyFont="1" applyFill="1" applyBorder="1" applyAlignment="1">
      <alignment horizontal="center"/>
    </xf>
    <xf numFmtId="0" fontId="125" fillId="0" borderId="12" xfId="0" applyFont="1" applyBorder="1" applyAlignment="1">
      <alignment horizontal="center"/>
    </xf>
    <xf numFmtId="0" fontId="157" fillId="3" borderId="2" xfId="0" applyFont="1" applyFill="1" applyBorder="1" applyAlignment="1">
      <alignment horizontal="center"/>
    </xf>
    <xf numFmtId="0" fontId="158" fillId="25" borderId="12" xfId="0" applyFont="1" applyFill="1" applyBorder="1" applyAlignment="1">
      <alignment horizontal="center"/>
    </xf>
    <xf numFmtId="0" fontId="22" fillId="0" borderId="2" xfId="0" applyFont="1" applyBorder="1" applyAlignment="1">
      <alignment horizontal="center"/>
    </xf>
    <xf numFmtId="0" fontId="22" fillId="0" borderId="12" xfId="0" applyFont="1" applyBorder="1" applyAlignment="1">
      <alignment horizontal="center"/>
    </xf>
    <xf numFmtId="0" fontId="0" fillId="0" borderId="53" xfId="0" applyBorder="1"/>
    <xf numFmtId="20" fontId="0" fillId="0" borderId="45" xfId="0" applyNumberFormat="1" applyBorder="1"/>
    <xf numFmtId="0" fontId="1" fillId="16" borderId="13" xfId="0" applyFont="1" applyFill="1" applyBorder="1" applyAlignment="1">
      <alignment horizontal="center"/>
    </xf>
    <xf numFmtId="0" fontId="159" fillId="0" borderId="6" xfId="0" applyFont="1" applyBorder="1" applyAlignment="1">
      <alignment horizontal="center"/>
    </xf>
    <xf numFmtId="0" fontId="160" fillId="0" borderId="18" xfId="0" applyFont="1" applyBorder="1" applyAlignment="1">
      <alignment horizontal="center"/>
    </xf>
    <xf numFmtId="0" fontId="161" fillId="0" borderId="17" xfId="0" applyFont="1" applyBorder="1" applyAlignment="1">
      <alignment horizontal="center"/>
    </xf>
    <xf numFmtId="0" fontId="162" fillId="0" borderId="18" xfId="0" applyFont="1" applyBorder="1" applyAlignment="1">
      <alignment horizontal="center"/>
    </xf>
    <xf numFmtId="0" fontId="163" fillId="0" borderId="17" xfId="0" applyFont="1" applyBorder="1" applyAlignment="1">
      <alignment horizontal="center"/>
    </xf>
    <xf numFmtId="0" fontId="164" fillId="0" borderId="19" xfId="0" applyFont="1" applyBorder="1" applyAlignment="1">
      <alignment horizontal="center"/>
    </xf>
    <xf numFmtId="0" fontId="164" fillId="25" borderId="19" xfId="0" applyFont="1" applyFill="1" applyBorder="1" applyAlignment="1">
      <alignment horizontal="center"/>
    </xf>
    <xf numFmtId="0" fontId="165" fillId="0" borderId="18" xfId="0" applyFont="1" applyBorder="1" applyAlignment="1">
      <alignment horizontal="center"/>
    </xf>
    <xf numFmtId="0" fontId="166" fillId="0" borderId="17" xfId="0" applyFont="1" applyBorder="1" applyAlignment="1">
      <alignment horizontal="center"/>
    </xf>
    <xf numFmtId="0" fontId="167" fillId="25" borderId="18" xfId="0" applyFont="1" applyFill="1" applyBorder="1" applyAlignment="1">
      <alignment horizontal="center"/>
    </xf>
    <xf numFmtId="0" fontId="168" fillId="0" borderId="17" xfId="0" applyFont="1" applyFill="1" applyBorder="1" applyAlignment="1">
      <alignment horizontal="center"/>
    </xf>
    <xf numFmtId="0" fontId="79" fillId="0" borderId="18" xfId="0" applyFont="1" applyFill="1" applyBorder="1" applyAlignment="1">
      <alignment horizontal="center"/>
    </xf>
    <xf numFmtId="0" fontId="169" fillId="0" borderId="17" xfId="0" applyFont="1" applyFill="1" applyBorder="1" applyAlignment="1">
      <alignment horizontal="center"/>
    </xf>
    <xf numFmtId="0" fontId="65" fillId="0" borderId="18" xfId="0" applyFont="1" applyFill="1" applyBorder="1" applyAlignment="1">
      <alignment horizontal="center"/>
    </xf>
    <xf numFmtId="0" fontId="68" fillId="0" borderId="23" xfId="0" applyFont="1" applyBorder="1" applyAlignment="1">
      <alignment horizontal="center"/>
    </xf>
    <xf numFmtId="0" fontId="95" fillId="22" borderId="23" xfId="0" applyFont="1" applyFill="1" applyBorder="1" applyAlignment="1">
      <alignment horizontal="center"/>
    </xf>
    <xf numFmtId="0" fontId="2" fillId="16" borderId="18" xfId="0" applyFont="1" applyFill="1" applyBorder="1" applyAlignment="1">
      <alignment horizontal="center"/>
    </xf>
    <xf numFmtId="0" fontId="57" fillId="25" borderId="11" xfId="0" applyFont="1" applyFill="1" applyBorder="1" applyAlignment="1">
      <alignment horizontal="center"/>
    </xf>
    <xf numFmtId="0" fontId="150" fillId="25" borderId="22" xfId="0" applyFont="1" applyFill="1" applyBorder="1" applyAlignment="1">
      <alignment horizontal="center"/>
    </xf>
    <xf numFmtId="0" fontId="52" fillId="25" borderId="22" xfId="0" applyFont="1" applyFill="1" applyBorder="1" applyAlignment="1">
      <alignment horizontal="center"/>
    </xf>
    <xf numFmtId="0" fontId="53" fillId="25" borderId="22" xfId="0" applyFont="1" applyFill="1" applyBorder="1" applyAlignment="1">
      <alignment horizontal="center"/>
    </xf>
    <xf numFmtId="0" fontId="106" fillId="25" borderId="19" xfId="0" applyFont="1" applyFill="1" applyBorder="1" applyAlignment="1">
      <alignment horizontal="center"/>
    </xf>
    <xf numFmtId="0" fontId="56" fillId="25" borderId="1" xfId="0" applyFont="1" applyFill="1" applyBorder="1" applyAlignment="1">
      <alignment horizontal="center"/>
    </xf>
    <xf numFmtId="0" fontId="56" fillId="25" borderId="19" xfId="0" applyFont="1" applyFill="1" applyBorder="1" applyAlignment="1">
      <alignment horizontal="center"/>
    </xf>
    <xf numFmtId="0" fontId="108" fillId="25" borderId="22" xfId="0" applyFont="1" applyFill="1" applyBorder="1" applyAlignment="1">
      <alignment horizontal="center"/>
    </xf>
    <xf numFmtId="0" fontId="108" fillId="25" borderId="19" xfId="0" applyFont="1" applyFill="1" applyBorder="1" applyAlignment="1">
      <alignment horizontal="center"/>
    </xf>
    <xf numFmtId="0" fontId="30" fillId="25" borderId="18" xfId="0" applyFont="1" applyFill="1" applyBorder="1" applyAlignment="1">
      <alignment horizontal="center"/>
    </xf>
    <xf numFmtId="0" fontId="54" fillId="25" borderId="11" xfId="0" applyFont="1" applyFill="1" applyBorder="1" applyAlignment="1">
      <alignment horizontal="center"/>
    </xf>
    <xf numFmtId="0" fontId="2" fillId="25" borderId="22" xfId="0" applyFont="1" applyFill="1" applyBorder="1" applyAlignment="1">
      <alignment horizontal="center"/>
    </xf>
    <xf numFmtId="0" fontId="51" fillId="25" borderId="22" xfId="0" applyFont="1" applyFill="1" applyBorder="1" applyAlignment="1">
      <alignment horizontal="center"/>
    </xf>
    <xf numFmtId="0" fontId="110" fillId="25" borderId="22" xfId="0" applyFont="1" applyFill="1" applyBorder="1" applyAlignment="1">
      <alignment horizontal="center"/>
    </xf>
    <xf numFmtId="0" fontId="112" fillId="16" borderId="22" xfId="0" applyFont="1" applyFill="1" applyBorder="1" applyAlignment="1">
      <alignment horizontal="center"/>
    </xf>
    <xf numFmtId="0" fontId="30" fillId="22" borderId="22" xfId="0" applyFont="1" applyFill="1" applyBorder="1" applyAlignment="1">
      <alignment horizontal="center"/>
    </xf>
    <xf numFmtId="0" fontId="7" fillId="16" borderId="6" xfId="0" applyFont="1" applyFill="1" applyBorder="1" applyAlignment="1">
      <alignment horizontal="center"/>
    </xf>
    <xf numFmtId="0" fontId="41" fillId="0" borderId="23" xfId="0" applyFont="1" applyBorder="1" applyAlignment="1">
      <alignment horizontal="center"/>
    </xf>
    <xf numFmtId="0" fontId="154" fillId="0" borderId="23" xfId="0" applyFont="1" applyBorder="1" applyAlignment="1">
      <alignment horizontal="center"/>
    </xf>
    <xf numFmtId="0" fontId="121" fillId="0" borderId="23" xfId="0" applyFont="1" applyBorder="1" applyAlignment="1">
      <alignment horizontal="center"/>
    </xf>
    <xf numFmtId="0" fontId="155" fillId="0" borderId="23" xfId="0" applyFont="1" applyBorder="1" applyAlignment="1">
      <alignment horizontal="center"/>
    </xf>
    <xf numFmtId="0" fontId="134" fillId="0" borderId="23" xfId="0" applyFont="1" applyBorder="1" applyAlignment="1">
      <alignment horizontal="center"/>
    </xf>
    <xf numFmtId="0" fontId="156" fillId="0" borderId="19" xfId="0" applyFont="1" applyBorder="1" applyAlignment="1">
      <alignment horizontal="center"/>
    </xf>
    <xf numFmtId="0" fontId="156" fillId="25" borderId="19" xfId="0" applyFont="1" applyFill="1" applyBorder="1" applyAlignment="1">
      <alignment horizontal="center"/>
    </xf>
    <xf numFmtId="0" fontId="125" fillId="0" borderId="23" xfId="0" applyFont="1" applyBorder="1" applyAlignment="1">
      <alignment horizontal="center"/>
    </xf>
    <xf numFmtId="0" fontId="157" fillId="3" borderId="23" xfId="0" applyFont="1" applyFill="1" applyBorder="1" applyAlignment="1">
      <alignment horizontal="center"/>
    </xf>
    <xf numFmtId="0" fontId="155" fillId="0" borderId="5" xfId="0" applyFont="1" applyBorder="1" applyAlignment="1">
      <alignment horizontal="center"/>
    </xf>
    <xf numFmtId="0" fontId="22" fillId="0" borderId="23" xfId="0" applyFont="1" applyBorder="1" applyAlignment="1">
      <alignment horizontal="center"/>
    </xf>
    <xf numFmtId="0" fontId="156" fillId="0" borderId="23" xfId="0" applyFont="1" applyBorder="1" applyAlignment="1">
      <alignment horizontal="center"/>
    </xf>
    <xf numFmtId="0" fontId="139" fillId="0" borderId="23" xfId="0" applyFont="1" applyBorder="1" applyAlignment="1">
      <alignment horizontal="center"/>
    </xf>
    <xf numFmtId="0" fontId="127" fillId="0" borderId="23" xfId="0" applyFont="1" applyBorder="1" applyAlignment="1">
      <alignment horizontal="center"/>
    </xf>
    <xf numFmtId="0" fontId="129" fillId="22" borderId="23" xfId="0" applyFont="1" applyFill="1" applyBorder="1" applyAlignment="1">
      <alignment horizontal="center"/>
    </xf>
    <xf numFmtId="0" fontId="8" fillId="21" borderId="21" xfId="0" applyFont="1" applyFill="1" applyBorder="1" applyAlignment="1">
      <alignment horizontal="center"/>
    </xf>
    <xf numFmtId="0" fontId="140" fillId="21" borderId="22" xfId="0" applyFont="1" applyFill="1" applyBorder="1" applyAlignment="1">
      <alignment horizontal="center"/>
    </xf>
    <xf numFmtId="0" fontId="154" fillId="21" borderId="22" xfId="0" applyFont="1" applyFill="1" applyBorder="1" applyAlignment="1">
      <alignment horizontal="center"/>
    </xf>
    <xf numFmtId="0" fontId="89" fillId="21" borderId="22" xfId="0" applyFont="1" applyFill="1" applyBorder="1" applyAlignment="1">
      <alignment horizontal="center"/>
    </xf>
    <xf numFmtId="0" fontId="90" fillId="21" borderId="22" xfId="0" applyFont="1" applyFill="1" applyBorder="1" applyAlignment="1">
      <alignment horizontal="center"/>
    </xf>
    <xf numFmtId="0" fontId="117" fillId="21" borderId="19" xfId="0" applyFont="1" applyFill="1" applyBorder="1" applyAlignment="1">
      <alignment horizontal="center"/>
    </xf>
    <xf numFmtId="0" fontId="58" fillId="21" borderId="1" xfId="0" applyFont="1" applyFill="1" applyBorder="1" applyAlignment="1">
      <alignment horizontal="center"/>
    </xf>
    <xf numFmtId="0" fontId="58" fillId="25" borderId="19" xfId="0" applyFont="1" applyFill="1" applyBorder="1" applyAlignment="1">
      <alignment horizontal="center"/>
    </xf>
    <xf numFmtId="0" fontId="120" fillId="21" borderId="22" xfId="0" applyFont="1" applyFill="1" applyBorder="1" applyAlignment="1">
      <alignment horizontal="center"/>
    </xf>
    <xf numFmtId="0" fontId="120" fillId="21" borderId="19" xfId="0" applyFont="1" applyFill="1" applyBorder="1" applyAlignment="1">
      <alignment horizontal="center"/>
    </xf>
    <xf numFmtId="0" fontId="121" fillId="21" borderId="23" xfId="0" applyFont="1" applyFill="1" applyBorder="1" applyAlignment="1">
      <alignment horizontal="center"/>
    </xf>
    <xf numFmtId="0" fontId="155" fillId="21" borderId="11" xfId="0" applyFont="1" applyFill="1" applyBorder="1" applyAlignment="1">
      <alignment horizontal="center"/>
    </xf>
    <xf numFmtId="0" fontId="22" fillId="21" borderId="22" xfId="0" applyFont="1" applyFill="1" applyBorder="1" applyAlignment="1">
      <alignment horizontal="center"/>
    </xf>
    <xf numFmtId="0" fontId="156" fillId="21" borderId="22" xfId="0" applyFont="1" applyFill="1" applyBorder="1" applyAlignment="1">
      <alignment horizontal="center"/>
    </xf>
    <xf numFmtId="0" fontId="139" fillId="21" borderId="22" xfId="0" applyFont="1" applyFill="1" applyBorder="1" applyAlignment="1">
      <alignment horizontal="center"/>
    </xf>
    <xf numFmtId="0" fontId="127" fillId="21" borderId="22" xfId="0" applyFont="1" applyFill="1" applyBorder="1" applyAlignment="1">
      <alignment horizontal="center"/>
    </xf>
    <xf numFmtId="0" fontId="129" fillId="22" borderId="22" xfId="0" applyFont="1" applyFill="1" applyBorder="1" applyAlignment="1">
      <alignment horizontal="center"/>
    </xf>
    <xf numFmtId="0" fontId="7" fillId="16" borderId="1" xfId="0" applyFont="1" applyFill="1" applyBorder="1" applyAlignment="1">
      <alignment horizontal="center"/>
    </xf>
    <xf numFmtId="0" fontId="158" fillId="25" borderId="23" xfId="0" applyFont="1" applyFill="1" applyBorder="1" applyAlignment="1">
      <alignment horizontal="center"/>
    </xf>
    <xf numFmtId="0" fontId="7" fillId="21" borderId="21" xfId="0" applyFont="1" applyFill="1" applyBorder="1" applyAlignment="1">
      <alignment horizontal="center"/>
    </xf>
    <xf numFmtId="0" fontId="155" fillId="3" borderId="5" xfId="0" applyFont="1" applyFill="1" applyBorder="1" applyAlignment="1">
      <alignment horizontal="center"/>
    </xf>
    <xf numFmtId="0" fontId="41" fillId="3" borderId="23" xfId="0" applyFont="1" applyFill="1" applyBorder="1" applyAlignment="1">
      <alignment horizontal="center"/>
    </xf>
    <xf numFmtId="0" fontId="154" fillId="3" borderId="23" xfId="0" applyFont="1" applyFill="1" applyBorder="1" applyAlignment="1">
      <alignment horizontal="center"/>
    </xf>
    <xf numFmtId="0" fontId="121" fillId="3" borderId="23" xfId="0" applyFont="1" applyFill="1" applyBorder="1" applyAlignment="1">
      <alignment horizontal="center"/>
    </xf>
    <xf numFmtId="0" fontId="155" fillId="3" borderId="23" xfId="0" applyFont="1" applyFill="1" applyBorder="1" applyAlignment="1">
      <alignment horizontal="center"/>
    </xf>
    <xf numFmtId="0" fontId="134" fillId="3" borderId="23" xfId="0" applyFont="1" applyFill="1" applyBorder="1" applyAlignment="1">
      <alignment horizontal="center"/>
    </xf>
    <xf numFmtId="0" fontId="156" fillId="3" borderId="19" xfId="0" applyFont="1" applyFill="1" applyBorder="1" applyAlignment="1">
      <alignment horizontal="center"/>
    </xf>
    <xf numFmtId="0" fontId="125" fillId="3" borderId="23" xfId="0" applyFont="1" applyFill="1" applyBorder="1" applyAlignment="1">
      <alignment horizontal="center"/>
    </xf>
    <xf numFmtId="0" fontId="22" fillId="3" borderId="23" xfId="0" applyFont="1" applyFill="1" applyBorder="1" applyAlignment="1">
      <alignment horizontal="center"/>
    </xf>
    <xf numFmtId="0" fontId="156" fillId="3" borderId="23" xfId="0" applyFont="1" applyFill="1" applyBorder="1" applyAlignment="1">
      <alignment horizontal="center"/>
    </xf>
    <xf numFmtId="0" fontId="139" fillId="3" borderId="23" xfId="0" applyFont="1" applyFill="1" applyBorder="1" applyAlignment="1">
      <alignment horizontal="center"/>
    </xf>
    <xf numFmtId="0" fontId="141" fillId="21" borderId="0" xfId="0" applyFont="1" applyFill="1" applyBorder="1"/>
    <xf numFmtId="0" fontId="157" fillId="0" borderId="1" xfId="0" applyFont="1" applyBorder="1" applyAlignment="1">
      <alignment horizontal="center"/>
    </xf>
    <xf numFmtId="0" fontId="7" fillId="20" borderId="0" xfId="0" applyFont="1" applyFill="1" applyBorder="1" applyAlignment="1">
      <alignment horizontal="center"/>
    </xf>
    <xf numFmtId="0" fontId="41" fillId="20" borderId="22" xfId="0" applyFont="1" applyFill="1" applyBorder="1" applyAlignment="1">
      <alignment horizontal="center"/>
    </xf>
    <xf numFmtId="0" fontId="154" fillId="20" borderId="22" xfId="0" applyFont="1" applyFill="1" applyBorder="1" applyAlignment="1">
      <alignment horizontal="center"/>
    </xf>
    <xf numFmtId="0" fontId="121" fillId="20" borderId="22" xfId="0" applyFont="1" applyFill="1" applyBorder="1" applyAlignment="1">
      <alignment horizontal="center"/>
    </xf>
    <xf numFmtId="0" fontId="155" fillId="20" borderId="22" xfId="0" applyFont="1" applyFill="1" applyBorder="1" applyAlignment="1">
      <alignment horizontal="center"/>
    </xf>
    <xf numFmtId="0" fontId="139" fillId="20" borderId="19" xfId="0" applyFont="1" applyFill="1" applyBorder="1" applyAlignment="1">
      <alignment horizontal="center"/>
    </xf>
    <xf numFmtId="0" fontId="170" fillId="20" borderId="22" xfId="0" applyFont="1" applyFill="1" applyBorder="1" applyAlignment="1">
      <alignment horizontal="center"/>
    </xf>
    <xf numFmtId="0" fontId="121" fillId="20" borderId="19" xfId="0" applyFont="1" applyFill="1" applyBorder="1" applyAlignment="1">
      <alignment horizontal="center"/>
    </xf>
    <xf numFmtId="0" fontId="121" fillId="20" borderId="23" xfId="0" applyFont="1" applyFill="1" applyBorder="1" applyAlignment="1">
      <alignment horizontal="center"/>
    </xf>
    <xf numFmtId="0" fontId="155" fillId="20" borderId="11" xfId="0" applyFont="1" applyFill="1" applyBorder="1" applyAlignment="1">
      <alignment horizontal="center"/>
    </xf>
    <xf numFmtId="0" fontId="22" fillId="20" borderId="22" xfId="0" applyFont="1" applyFill="1" applyBorder="1" applyAlignment="1">
      <alignment horizontal="center"/>
    </xf>
    <xf numFmtId="0" fontId="156" fillId="20" borderId="22" xfId="0" applyFont="1" applyFill="1" applyBorder="1" applyAlignment="1">
      <alignment horizontal="center"/>
    </xf>
    <xf numFmtId="0" fontId="139" fillId="20" borderId="22" xfId="0" applyFont="1" applyFill="1" applyBorder="1" applyAlignment="1">
      <alignment horizontal="center"/>
    </xf>
    <xf numFmtId="0" fontId="127" fillId="0" borderId="22" xfId="0" applyFont="1" applyBorder="1" applyAlignment="1">
      <alignment horizontal="center"/>
    </xf>
    <xf numFmtId="0" fontId="8" fillId="22" borderId="21" xfId="0" applyFont="1" applyFill="1" applyBorder="1" applyAlignment="1">
      <alignment horizontal="center"/>
    </xf>
    <xf numFmtId="0" fontId="8" fillId="25" borderId="19" xfId="0" applyFont="1" applyFill="1" applyBorder="1" applyAlignment="1">
      <alignment horizontal="center"/>
    </xf>
    <xf numFmtId="0" fontId="8" fillId="22" borderId="23" xfId="0" applyFont="1" applyFill="1" applyBorder="1" applyAlignment="1">
      <alignment horizontal="center"/>
    </xf>
    <xf numFmtId="0" fontId="95" fillId="22" borderId="22" xfId="0" applyFont="1" applyFill="1" applyBorder="1" applyAlignment="1">
      <alignment horizontal="center"/>
    </xf>
    <xf numFmtId="0" fontId="8" fillId="16" borderId="1" xfId="0" applyFont="1" applyFill="1" applyBorder="1" applyAlignment="1">
      <alignment horizontal="center"/>
    </xf>
    <xf numFmtId="0" fontId="8" fillId="25" borderId="13" xfId="0" applyFont="1" applyFill="1" applyBorder="1" applyAlignment="1">
      <alignment horizontal="center"/>
    </xf>
    <xf numFmtId="0" fontId="8" fillId="16" borderId="3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164" fillId="0" borderId="6" xfId="0" applyFont="1" applyBorder="1" applyAlignment="1">
      <alignment horizontal="center"/>
    </xf>
    <xf numFmtId="0" fontId="164" fillId="25" borderId="6" xfId="0" applyFont="1" applyFill="1" applyBorder="1" applyAlignment="1">
      <alignment horizontal="center"/>
    </xf>
    <xf numFmtId="0" fontId="0" fillId="0" borderId="4" xfId="0" applyBorder="1"/>
    <xf numFmtId="0" fontId="114" fillId="0" borderId="17" xfId="0" applyFont="1" applyBorder="1"/>
    <xf numFmtId="0" fontId="0" fillId="22" borderId="18" xfId="0" applyFill="1" applyBorder="1"/>
    <xf numFmtId="0" fontId="2" fillId="22" borderId="17" xfId="0" applyFont="1" applyFill="1" applyBorder="1" applyAlignment="1">
      <alignment horizontal="center"/>
    </xf>
    <xf numFmtId="0" fontId="57" fillId="22" borderId="17" xfId="0" applyFont="1" applyFill="1" applyBorder="1" applyAlignment="1">
      <alignment horizontal="center"/>
    </xf>
    <xf numFmtId="0" fontId="150" fillId="22" borderId="17" xfId="0" applyFont="1" applyFill="1" applyBorder="1" applyAlignment="1">
      <alignment horizontal="center"/>
    </xf>
    <xf numFmtId="0" fontId="52" fillId="22" borderId="17" xfId="0" applyFont="1" applyFill="1" applyBorder="1" applyAlignment="1">
      <alignment horizontal="center"/>
    </xf>
    <xf numFmtId="0" fontId="53" fillId="22" borderId="17" xfId="0" applyFont="1" applyFill="1" applyBorder="1" applyAlignment="1">
      <alignment horizontal="center"/>
    </xf>
    <xf numFmtId="0" fontId="106" fillId="22" borderId="17" xfId="0" applyFont="1" applyFill="1" applyBorder="1" applyAlignment="1">
      <alignment horizontal="center"/>
    </xf>
    <xf numFmtId="0" fontId="56" fillId="22" borderId="17" xfId="0" applyFont="1" applyFill="1" applyBorder="1" applyAlignment="1">
      <alignment horizontal="center"/>
    </xf>
    <xf numFmtId="0" fontId="108" fillId="22" borderId="17" xfId="0" applyFont="1" applyFill="1" applyBorder="1" applyAlignment="1">
      <alignment horizontal="center"/>
    </xf>
    <xf numFmtId="0" fontId="30" fillId="22" borderId="17" xfId="0" applyFont="1" applyFill="1" applyBorder="1" applyAlignment="1">
      <alignment horizontal="center"/>
    </xf>
    <xf numFmtId="0" fontId="54" fillId="22" borderId="17" xfId="0" applyFont="1" applyFill="1" applyBorder="1" applyAlignment="1">
      <alignment horizontal="center"/>
    </xf>
    <xf numFmtId="0" fontId="51" fillId="22" borderId="17" xfId="0" applyFont="1" applyFill="1" applyBorder="1" applyAlignment="1">
      <alignment horizontal="center"/>
    </xf>
    <xf numFmtId="0" fontId="110" fillId="22" borderId="17" xfId="0" applyFont="1" applyFill="1" applyBorder="1" applyAlignment="1">
      <alignment horizontal="center"/>
    </xf>
    <xf numFmtId="0" fontId="111" fillId="22" borderId="17" xfId="0" applyFont="1" applyFill="1" applyBorder="1" applyAlignment="1">
      <alignment horizontal="center"/>
    </xf>
    <xf numFmtId="0" fontId="0" fillId="22" borderId="17" xfId="0" applyFill="1" applyBorder="1"/>
    <xf numFmtId="0" fontId="0" fillId="22" borderId="0" xfId="0" applyFill="1"/>
    <xf numFmtId="164" fontId="60" fillId="0" borderId="0" xfId="1"/>
    <xf numFmtId="164" fontId="2" fillId="0" borderId="0" xfId="1" applyFont="1"/>
    <xf numFmtId="0" fontId="22" fillId="35" borderId="24" xfId="0" applyFont="1" applyFill="1" applyBorder="1" applyAlignment="1">
      <alignment horizontal="center"/>
    </xf>
    <xf numFmtId="0" fontId="0" fillId="35" borderId="1" xfId="0" applyFill="1" applyBorder="1"/>
    <xf numFmtId="0" fontId="0" fillId="36" borderId="4" xfId="0" applyFill="1" applyBorder="1"/>
    <xf numFmtId="0" fontId="22" fillId="36" borderId="4" xfId="0" applyFont="1" applyFill="1" applyBorder="1"/>
    <xf numFmtId="0" fontId="0" fillId="36" borderId="5" xfId="0" applyFill="1" applyBorder="1"/>
    <xf numFmtId="0" fontId="0" fillId="25" borderId="34" xfId="0" applyFill="1" applyBorder="1"/>
    <xf numFmtId="0" fontId="4" fillId="0" borderId="1" xfId="0" applyFont="1" applyBorder="1"/>
    <xf numFmtId="0" fontId="171" fillId="16" borderId="13" xfId="0" applyFont="1" applyFill="1" applyBorder="1" applyAlignment="1">
      <alignment horizontal="center"/>
    </xf>
    <xf numFmtId="0" fontId="171" fillId="16" borderId="12" xfId="0" applyFont="1" applyFill="1" applyBorder="1" applyAlignment="1">
      <alignment horizontal="center"/>
    </xf>
    <xf numFmtId="0" fontId="171" fillId="16" borderId="2" xfId="0" applyFont="1" applyFill="1" applyBorder="1" applyAlignment="1">
      <alignment horizontal="center"/>
    </xf>
    <xf numFmtId="0" fontId="172" fillId="16" borderId="2" xfId="0" applyFont="1" applyFill="1" applyBorder="1" applyAlignment="1">
      <alignment horizontal="center"/>
    </xf>
    <xf numFmtId="0" fontId="172" fillId="16" borderId="12" xfId="0" applyFont="1" applyFill="1" applyBorder="1" applyAlignment="1">
      <alignment horizontal="center"/>
    </xf>
    <xf numFmtId="0" fontId="12" fillId="16" borderId="3" xfId="0" applyFont="1" applyFill="1" applyBorder="1" applyAlignment="1">
      <alignment horizontal="center"/>
    </xf>
    <xf numFmtId="0" fontId="172" fillId="22" borderId="3" xfId="0" applyFont="1" applyFill="1" applyBorder="1" applyAlignment="1">
      <alignment horizontal="center"/>
    </xf>
    <xf numFmtId="0" fontId="2" fillId="16" borderId="6" xfId="0" applyFont="1" applyFill="1" applyBorder="1" applyAlignment="1">
      <alignment horizontal="center"/>
    </xf>
    <xf numFmtId="0" fontId="8" fillId="16" borderId="18" xfId="0" applyFont="1" applyFill="1" applyBorder="1" applyAlignment="1">
      <alignment horizontal="center"/>
    </xf>
    <xf numFmtId="0" fontId="8" fillId="16" borderId="17" xfId="0" applyFont="1" applyFill="1" applyBorder="1" applyAlignment="1">
      <alignment horizontal="center"/>
    </xf>
    <xf numFmtId="0" fontId="12" fillId="16" borderId="10" xfId="0" applyFont="1" applyFill="1" applyBorder="1" applyAlignment="1">
      <alignment horizontal="center"/>
    </xf>
    <xf numFmtId="0" fontId="173" fillId="22" borderId="10" xfId="0" applyFont="1" applyFill="1" applyBorder="1" applyAlignment="1">
      <alignment horizontal="center"/>
    </xf>
    <xf numFmtId="0" fontId="174" fillId="0" borderId="0" xfId="0" applyFont="1" applyBorder="1" applyAlignment="1">
      <alignment horizontal="center"/>
    </xf>
    <xf numFmtId="0" fontId="175" fillId="0" borderId="0" xfId="0" applyFont="1" applyBorder="1"/>
    <xf numFmtId="0" fontId="176" fillId="37" borderId="22" xfId="0" applyFont="1" applyFill="1" applyBorder="1" applyAlignment="1">
      <alignment horizontal="center"/>
    </xf>
    <xf numFmtId="0" fontId="16" fillId="22" borderId="11" xfId="0" applyFont="1" applyFill="1" applyBorder="1" applyAlignment="1">
      <alignment horizontal="center"/>
    </xf>
    <xf numFmtId="0" fontId="172" fillId="0" borderId="0" xfId="0" applyFont="1"/>
    <xf numFmtId="0" fontId="8" fillId="3" borderId="1" xfId="0" applyFont="1" applyFill="1" applyBorder="1" applyAlignment="1">
      <alignment horizontal="center"/>
    </xf>
    <xf numFmtId="0" fontId="20" fillId="3" borderId="23" xfId="0" applyFont="1" applyFill="1" applyBorder="1" applyAlignment="1">
      <alignment horizontal="center"/>
    </xf>
    <xf numFmtId="0" fontId="7" fillId="3" borderId="23" xfId="0" applyFont="1" applyFill="1" applyBorder="1" applyAlignment="1">
      <alignment horizontal="center"/>
    </xf>
    <xf numFmtId="0" fontId="12" fillId="22" borderId="5" xfId="0" applyFont="1" applyFill="1" applyBorder="1" applyAlignment="1">
      <alignment horizontal="center"/>
    </xf>
    <xf numFmtId="0" fontId="8" fillId="3" borderId="19" xfId="0" applyFont="1" applyFill="1" applyBorder="1" applyAlignment="1">
      <alignment horizontal="center"/>
    </xf>
    <xf numFmtId="0" fontId="7" fillId="3" borderId="22" xfId="0" applyFont="1" applyFill="1" applyBorder="1" applyAlignment="1">
      <alignment horizontal="center"/>
    </xf>
    <xf numFmtId="0" fontId="7" fillId="22" borderId="22" xfId="0" applyFont="1" applyFill="1" applyBorder="1" applyAlignment="1">
      <alignment horizontal="center"/>
    </xf>
    <xf numFmtId="0" fontId="12" fillId="22" borderId="11" xfId="0" applyFont="1" applyFill="1" applyBorder="1" applyAlignment="1">
      <alignment horizontal="center"/>
    </xf>
    <xf numFmtId="0" fontId="8" fillId="22" borderId="1" xfId="0" applyFont="1" applyFill="1" applyBorder="1" applyAlignment="1">
      <alignment horizontal="center"/>
    </xf>
    <xf numFmtId="0" fontId="7" fillId="22" borderId="23" xfId="0" applyFont="1" applyFill="1" applyBorder="1" applyAlignment="1">
      <alignment horizontal="center"/>
    </xf>
    <xf numFmtId="0" fontId="8" fillId="38" borderId="19" xfId="0" applyFont="1" applyFill="1" applyBorder="1" applyAlignment="1">
      <alignment horizontal="center"/>
    </xf>
    <xf numFmtId="0" fontId="7" fillId="38" borderId="22" xfId="0" applyFont="1" applyFill="1" applyBorder="1" applyAlignment="1">
      <alignment horizontal="center"/>
    </xf>
    <xf numFmtId="0" fontId="8" fillId="38" borderId="1" xfId="0" applyFont="1" applyFill="1" applyBorder="1" applyAlignment="1">
      <alignment horizontal="center"/>
    </xf>
    <xf numFmtId="0" fontId="7" fillId="38" borderId="23" xfId="0" applyFont="1" applyFill="1" applyBorder="1" applyAlignment="1">
      <alignment horizontal="center"/>
    </xf>
    <xf numFmtId="0" fontId="8" fillId="39" borderId="1" xfId="0" applyFont="1" applyFill="1" applyBorder="1" applyAlignment="1">
      <alignment horizontal="center"/>
    </xf>
    <xf numFmtId="0" fontId="7" fillId="39" borderId="23" xfId="0" applyFont="1" applyFill="1" applyBorder="1" applyAlignment="1">
      <alignment horizontal="center"/>
    </xf>
    <xf numFmtId="0" fontId="8" fillId="39" borderId="19" xfId="0" applyFont="1" applyFill="1" applyBorder="1" applyAlignment="1">
      <alignment horizontal="center"/>
    </xf>
    <xf numFmtId="0" fontId="7" fillId="39" borderId="22" xfId="0" applyFont="1" applyFill="1" applyBorder="1" applyAlignment="1">
      <alignment horizontal="center"/>
    </xf>
    <xf numFmtId="0" fontId="8" fillId="40" borderId="19" xfId="0" applyFont="1" applyFill="1" applyBorder="1" applyAlignment="1">
      <alignment horizontal="center"/>
    </xf>
    <xf numFmtId="0" fontId="7" fillId="40" borderId="22" xfId="0" applyFont="1" applyFill="1" applyBorder="1" applyAlignment="1">
      <alignment horizontal="center"/>
    </xf>
    <xf numFmtId="0" fontId="8" fillId="40" borderId="1" xfId="0" applyFont="1" applyFill="1" applyBorder="1" applyAlignment="1">
      <alignment horizontal="center"/>
    </xf>
    <xf numFmtId="0" fontId="7" fillId="40" borderId="23" xfId="0" applyFont="1" applyFill="1" applyBorder="1" applyAlignment="1">
      <alignment horizontal="center"/>
    </xf>
    <xf numFmtId="0" fontId="8" fillId="35" borderId="1" xfId="0" applyFont="1" applyFill="1" applyBorder="1" applyAlignment="1">
      <alignment horizontal="center"/>
    </xf>
    <xf numFmtId="0" fontId="7" fillId="35" borderId="23" xfId="0" applyFont="1" applyFill="1" applyBorder="1" applyAlignment="1">
      <alignment horizontal="center"/>
    </xf>
    <xf numFmtId="0" fontId="8" fillId="35" borderId="19" xfId="0" applyFont="1" applyFill="1" applyBorder="1" applyAlignment="1">
      <alignment horizontal="center"/>
    </xf>
    <xf numFmtId="0" fontId="7" fillId="35" borderId="22" xfId="0" applyFont="1" applyFill="1" applyBorder="1" applyAlignment="1">
      <alignment horizontal="center"/>
    </xf>
    <xf numFmtId="0" fontId="8" fillId="41" borderId="19" xfId="0" applyFont="1" applyFill="1" applyBorder="1" applyAlignment="1">
      <alignment horizontal="center"/>
    </xf>
    <xf numFmtId="0" fontId="7" fillId="41" borderId="22" xfId="0" applyFont="1" applyFill="1" applyBorder="1" applyAlignment="1">
      <alignment horizontal="center"/>
    </xf>
    <xf numFmtId="0" fontId="8" fillId="41" borderId="1" xfId="0" applyFont="1" applyFill="1" applyBorder="1" applyAlignment="1">
      <alignment horizontal="center"/>
    </xf>
    <xf numFmtId="0" fontId="7" fillId="41" borderId="23" xfId="0" applyFont="1" applyFill="1" applyBorder="1" applyAlignment="1">
      <alignment horizontal="center"/>
    </xf>
    <xf numFmtId="0" fontId="8" fillId="42" borderId="1" xfId="0" applyFont="1" applyFill="1" applyBorder="1" applyAlignment="1">
      <alignment horizontal="center"/>
    </xf>
    <xf numFmtId="0" fontId="7" fillId="42" borderId="1" xfId="0" applyFont="1" applyFill="1" applyBorder="1" applyAlignment="1">
      <alignment horizontal="center"/>
    </xf>
    <xf numFmtId="0" fontId="7" fillId="42" borderId="23" xfId="0" applyFont="1" applyFill="1" applyBorder="1" applyAlignment="1">
      <alignment horizontal="center"/>
    </xf>
    <xf numFmtId="0" fontId="7" fillId="3" borderId="5" xfId="0" applyFont="1" applyFill="1" applyBorder="1" applyAlignment="1">
      <alignment horizontal="center"/>
    </xf>
    <xf numFmtId="0" fontId="8" fillId="42" borderId="19" xfId="0" applyFont="1" applyFill="1" applyBorder="1" applyAlignment="1">
      <alignment horizontal="center"/>
    </xf>
    <xf numFmtId="0" fontId="7" fillId="42" borderId="6" xfId="0" applyFont="1" applyFill="1" applyBorder="1" applyAlignment="1">
      <alignment horizontal="center"/>
    </xf>
    <xf numFmtId="0" fontId="7" fillId="22" borderId="11" xfId="0" applyFont="1" applyFill="1" applyBorder="1" applyAlignment="1">
      <alignment horizontal="center"/>
    </xf>
    <xf numFmtId="0" fontId="7" fillId="22" borderId="18" xfId="0" applyFont="1" applyFill="1" applyBorder="1" applyAlignment="1">
      <alignment horizontal="center"/>
    </xf>
    <xf numFmtId="0" fontId="8" fillId="21" borderId="19" xfId="0" applyFont="1" applyFill="1" applyBorder="1" applyAlignment="1">
      <alignment horizontal="center"/>
    </xf>
    <xf numFmtId="0" fontId="7" fillId="21" borderId="22" xfId="0" applyFont="1" applyFill="1" applyBorder="1" applyAlignment="1">
      <alignment horizontal="center"/>
    </xf>
    <xf numFmtId="0" fontId="8" fillId="21" borderId="1" xfId="0" applyFont="1" applyFill="1" applyBorder="1" applyAlignment="1">
      <alignment horizontal="center"/>
    </xf>
    <xf numFmtId="0" fontId="7" fillId="21" borderId="23" xfId="0" applyFont="1" applyFill="1" applyBorder="1" applyAlignment="1">
      <alignment horizontal="center"/>
    </xf>
    <xf numFmtId="0" fontId="8" fillId="43" borderId="13" xfId="0" applyFont="1" applyFill="1" applyBorder="1" applyAlignment="1">
      <alignment horizontal="center"/>
    </xf>
    <xf numFmtId="0" fontId="7" fillId="43" borderId="12" xfId="0" applyFont="1" applyFill="1" applyBorder="1" applyAlignment="1">
      <alignment horizontal="center"/>
    </xf>
    <xf numFmtId="0" fontId="7" fillId="3" borderId="12" xfId="0" applyFont="1" applyFill="1" applyBorder="1" applyAlignment="1">
      <alignment horizontal="center"/>
    </xf>
    <xf numFmtId="0" fontId="12" fillId="22" borderId="3" xfId="0" applyFont="1" applyFill="1" applyBorder="1" applyAlignment="1">
      <alignment horizontal="center"/>
    </xf>
    <xf numFmtId="0" fontId="8" fillId="43" borderId="1" xfId="0" applyFont="1" applyFill="1" applyBorder="1" applyAlignment="1">
      <alignment horizontal="center"/>
    </xf>
    <xf numFmtId="0" fontId="7" fillId="43" borderId="23" xfId="0" applyFont="1" applyFill="1" applyBorder="1" applyAlignment="1">
      <alignment horizontal="center"/>
    </xf>
    <xf numFmtId="0" fontId="16" fillId="22" borderId="5" xfId="0" applyFont="1" applyFill="1" applyBorder="1" applyAlignment="1">
      <alignment horizontal="center"/>
    </xf>
    <xf numFmtId="0" fontId="8" fillId="22" borderId="13" xfId="0" applyFont="1" applyFill="1" applyBorder="1" applyAlignment="1">
      <alignment horizontal="center"/>
    </xf>
    <xf numFmtId="0" fontId="50" fillId="22" borderId="2" xfId="0" applyFont="1" applyFill="1" applyBorder="1" applyAlignment="1">
      <alignment horizontal="center"/>
    </xf>
    <xf numFmtId="0" fontId="177" fillId="22" borderId="2" xfId="0" applyFont="1" applyFill="1" applyBorder="1" applyAlignment="1">
      <alignment horizontal="center"/>
    </xf>
    <xf numFmtId="0" fontId="45" fillId="22" borderId="2" xfId="0" applyFont="1" applyFill="1" applyBorder="1" applyAlignment="1">
      <alignment horizontal="center"/>
    </xf>
    <xf numFmtId="0" fontId="46" fillId="22" borderId="2" xfId="0" applyFont="1" applyFill="1" applyBorder="1" applyAlignment="1">
      <alignment horizontal="center"/>
    </xf>
    <xf numFmtId="0" fontId="178" fillId="22" borderId="2" xfId="0" applyFont="1" applyFill="1" applyBorder="1" applyAlignment="1">
      <alignment horizontal="center"/>
    </xf>
    <xf numFmtId="0" fontId="49" fillId="22" borderId="2" xfId="0" applyFont="1" applyFill="1" applyBorder="1" applyAlignment="1">
      <alignment horizontal="center"/>
    </xf>
    <xf numFmtId="0" fontId="179" fillId="22" borderId="2" xfId="0" applyFont="1" applyFill="1" applyBorder="1" applyAlignment="1">
      <alignment horizontal="center"/>
    </xf>
    <xf numFmtId="0" fontId="180" fillId="22" borderId="2" xfId="0" applyFont="1" applyFill="1" applyBorder="1" applyAlignment="1">
      <alignment horizontal="center"/>
    </xf>
    <xf numFmtId="0" fontId="27" fillId="22" borderId="2" xfId="0" applyFont="1" applyFill="1" applyBorder="1" applyAlignment="1">
      <alignment horizontal="center"/>
    </xf>
    <xf numFmtId="0" fontId="47" fillId="22" borderId="2" xfId="0" applyFont="1" applyFill="1" applyBorder="1" applyAlignment="1">
      <alignment horizontal="center"/>
    </xf>
    <xf numFmtId="0" fontId="1" fillId="22" borderId="2" xfId="0" applyFont="1" applyFill="1" applyBorder="1" applyAlignment="1">
      <alignment horizontal="center"/>
    </xf>
    <xf numFmtId="0" fontId="44" fillId="22" borderId="2" xfId="0" applyFont="1" applyFill="1" applyBorder="1" applyAlignment="1">
      <alignment horizontal="center"/>
    </xf>
    <xf numFmtId="0" fontId="7" fillId="22" borderId="3" xfId="0" applyFont="1" applyFill="1" applyBorder="1" applyAlignment="1">
      <alignment horizontal="center"/>
    </xf>
    <xf numFmtId="0" fontId="16" fillId="22" borderId="4" xfId="0" applyFont="1" applyFill="1" applyBorder="1" applyAlignment="1">
      <alignment horizontal="center"/>
    </xf>
    <xf numFmtId="0" fontId="181" fillId="22" borderId="23" xfId="0" applyFont="1" applyFill="1" applyBorder="1" applyAlignment="1">
      <alignment horizontal="center"/>
    </xf>
    <xf numFmtId="0" fontId="182" fillId="22" borderId="5" xfId="0" applyFont="1" applyFill="1" applyBorder="1" applyAlignment="1">
      <alignment horizontal="center"/>
    </xf>
    <xf numFmtId="0" fontId="182" fillId="22" borderId="23" xfId="0" applyFont="1" applyFill="1" applyBorder="1" applyAlignment="1">
      <alignment horizontal="center"/>
    </xf>
    <xf numFmtId="0" fontId="182" fillId="22" borderId="1" xfId="0" applyFont="1" applyFill="1" applyBorder="1" applyAlignment="1">
      <alignment horizontal="center"/>
    </xf>
    <xf numFmtId="0" fontId="111" fillId="22" borderId="0" xfId="0" applyFont="1" applyFill="1" applyBorder="1" applyAlignment="1">
      <alignment horizontal="center"/>
    </xf>
    <xf numFmtId="0" fontId="181" fillId="22" borderId="23" xfId="0" applyFont="1" applyFill="1" applyBorder="1"/>
    <xf numFmtId="0" fontId="182" fillId="22" borderId="3" xfId="0" applyFont="1" applyFill="1" applyBorder="1" applyAlignment="1">
      <alignment horizontal="center"/>
    </xf>
    <xf numFmtId="0" fontId="182" fillId="22" borderId="12" xfId="0" applyFont="1" applyFill="1" applyBorder="1" applyAlignment="1">
      <alignment horizontal="center"/>
    </xf>
    <xf numFmtId="0" fontId="182" fillId="22" borderId="13" xfId="0" applyFont="1" applyFill="1" applyBorder="1" applyAlignment="1">
      <alignment horizontal="center"/>
    </xf>
    <xf numFmtId="0" fontId="183" fillId="22" borderId="12" xfId="0" applyFont="1" applyFill="1" applyBorder="1"/>
    <xf numFmtId="0" fontId="63" fillId="9" borderId="23" xfId="0" applyFont="1" applyFill="1" applyBorder="1" applyAlignment="1">
      <alignment horizontal="center"/>
    </xf>
    <xf numFmtId="0" fontId="64" fillId="9" borderId="3" xfId="0" applyFont="1" applyFill="1" applyBorder="1" applyAlignment="1">
      <alignment horizontal="center"/>
    </xf>
    <xf numFmtId="0" fontId="64" fillId="9" borderId="12" xfId="0" applyFont="1" applyFill="1" applyBorder="1" applyAlignment="1">
      <alignment horizontal="center"/>
    </xf>
    <xf numFmtId="0" fontId="64" fillId="9" borderId="13" xfId="0" applyFont="1" applyFill="1" applyBorder="1" applyAlignment="1">
      <alignment horizontal="center"/>
    </xf>
    <xf numFmtId="0" fontId="7" fillId="19" borderId="12" xfId="0" applyFont="1" applyFill="1" applyBorder="1" applyAlignment="1">
      <alignment horizontal="center"/>
    </xf>
    <xf numFmtId="0" fontId="184" fillId="9" borderId="23" xfId="0" applyFont="1" applyFill="1" applyBorder="1"/>
    <xf numFmtId="0" fontId="183" fillId="25" borderId="12" xfId="0" applyFont="1" applyFill="1" applyBorder="1"/>
    <xf numFmtId="0" fontId="0" fillId="16" borderId="23" xfId="0" applyFill="1" applyBorder="1"/>
    <xf numFmtId="0" fontId="2" fillId="16" borderId="23" xfId="0" applyFont="1" applyFill="1" applyBorder="1" applyAlignment="1">
      <alignment horizontal="center"/>
    </xf>
    <xf numFmtId="0" fontId="2" fillId="16" borderId="23" xfId="0" applyFont="1" applyFill="1" applyBorder="1"/>
    <xf numFmtId="0" fontId="0" fillId="25" borderId="0" xfId="0" applyFill="1"/>
    <xf numFmtId="0" fontId="30" fillId="0" borderId="1" xfId="0" applyFont="1" applyBorder="1"/>
    <xf numFmtId="0" fontId="0" fillId="0" borderId="5" xfId="0" applyBorder="1"/>
    <xf numFmtId="0" fontId="182" fillId="44" borderId="2" xfId="0" applyFont="1" applyFill="1" applyBorder="1"/>
    <xf numFmtId="0" fontId="0" fillId="44" borderId="2" xfId="0" applyFill="1" applyBorder="1"/>
    <xf numFmtId="0" fontId="2" fillId="0" borderId="0" xfId="0" applyFont="1" applyBorder="1"/>
    <xf numFmtId="0" fontId="22" fillId="4" borderId="18" xfId="0" applyFont="1" applyFill="1" applyBorder="1" applyAlignment="1">
      <alignment horizontal="center"/>
    </xf>
    <xf numFmtId="0" fontId="0" fillId="5" borderId="4" xfId="0" applyFill="1" applyBorder="1"/>
    <xf numFmtId="0" fontId="186" fillId="5" borderId="4" xfId="0" applyFont="1" applyFill="1" applyBorder="1"/>
    <xf numFmtId="0" fontId="0" fillId="5" borderId="5" xfId="0" applyFill="1" applyBorder="1"/>
    <xf numFmtId="0" fontId="186" fillId="45" borderId="1" xfId="0" applyFont="1" applyFill="1" applyBorder="1"/>
    <xf numFmtId="0" fontId="186" fillId="45" borderId="4" xfId="0" applyFont="1" applyFill="1" applyBorder="1"/>
    <xf numFmtId="0" fontId="186" fillId="45" borderId="5" xfId="0" applyFont="1" applyFill="1" applyBorder="1"/>
    <xf numFmtId="0" fontId="22" fillId="34" borderId="1" xfId="0" applyFont="1" applyFill="1" applyBorder="1" applyAlignment="1">
      <alignment horizontal="left"/>
    </xf>
    <xf numFmtId="0" fontId="0" fillId="34" borderId="4" xfId="0" applyFill="1" applyBorder="1"/>
    <xf numFmtId="0" fontId="0" fillId="34" borderId="5" xfId="0" applyFill="1" applyBorder="1"/>
    <xf numFmtId="0" fontId="0" fillId="46" borderId="1" xfId="0" applyFill="1" applyBorder="1"/>
    <xf numFmtId="0" fontId="186" fillId="46" borderId="4" xfId="0" applyFont="1" applyFill="1" applyBorder="1" applyAlignment="1">
      <alignment horizontal="center"/>
    </xf>
    <xf numFmtId="0" fontId="0" fillId="46" borderId="5" xfId="0" applyFill="1" applyBorder="1"/>
    <xf numFmtId="0" fontId="2" fillId="22" borderId="23" xfId="0" applyFont="1" applyFill="1" applyBorder="1" applyAlignment="1">
      <alignment horizontal="center"/>
    </xf>
    <xf numFmtId="0" fontId="2" fillId="16" borderId="24" xfId="0" applyFont="1" applyFill="1" applyBorder="1" applyAlignment="1">
      <alignment horizontal="center"/>
    </xf>
    <xf numFmtId="0" fontId="1" fillId="16" borderId="12" xfId="0" applyFont="1" applyFill="1" applyBorder="1" applyAlignment="1">
      <alignment horizontal="center"/>
    </xf>
    <xf numFmtId="0" fontId="1" fillId="16" borderId="2" xfId="0" applyFont="1" applyFill="1" applyBorder="1" applyAlignment="1">
      <alignment horizontal="center"/>
    </xf>
    <xf numFmtId="0" fontId="1" fillId="16" borderId="23" xfId="0" applyFont="1" applyFill="1" applyBorder="1" applyAlignment="1">
      <alignment horizontal="center"/>
    </xf>
    <xf numFmtId="0" fontId="2" fillId="16" borderId="12" xfId="0" applyFont="1" applyFill="1" applyBorder="1" applyAlignment="1">
      <alignment horizontal="center"/>
    </xf>
    <xf numFmtId="0" fontId="2" fillId="16" borderId="59" xfId="0" applyFont="1" applyFill="1" applyBorder="1" applyAlignment="1">
      <alignment horizontal="center"/>
    </xf>
    <xf numFmtId="0" fontId="2" fillId="22" borderId="60" xfId="0" applyFont="1" applyFill="1" applyBorder="1" applyAlignment="1">
      <alignment horizontal="center"/>
    </xf>
    <xf numFmtId="0" fontId="2" fillId="40" borderId="61" xfId="0" applyFont="1" applyFill="1" applyBorder="1" applyAlignment="1">
      <alignment horizontal="center"/>
    </xf>
    <xf numFmtId="0" fontId="2" fillId="40" borderId="13" xfId="0" applyFont="1" applyFill="1" applyBorder="1" applyAlignment="1">
      <alignment horizontal="center"/>
    </xf>
    <xf numFmtId="0" fontId="2" fillId="40" borderId="12" xfId="0" applyFont="1" applyFill="1" applyBorder="1" applyAlignment="1">
      <alignment horizontal="center"/>
    </xf>
    <xf numFmtId="0" fontId="2" fillId="40" borderId="2" xfId="0" applyFont="1" applyFill="1" applyBorder="1" applyAlignment="1">
      <alignment horizontal="center"/>
    </xf>
    <xf numFmtId="0" fontId="2" fillId="21" borderId="12" xfId="0" applyFont="1" applyFill="1" applyBorder="1" applyAlignment="1">
      <alignment horizontal="center"/>
    </xf>
    <xf numFmtId="0" fontId="2" fillId="21" borderId="3" xfId="0" applyFont="1" applyFill="1" applyBorder="1" applyAlignment="1">
      <alignment horizontal="center"/>
    </xf>
    <xf numFmtId="0" fontId="79" fillId="12" borderId="24" xfId="0" applyFont="1" applyFill="1" applyBorder="1" applyAlignment="1">
      <alignment horizontal="center"/>
    </xf>
    <xf numFmtId="0" fontId="22" fillId="47" borderId="24" xfId="0" applyFont="1" applyFill="1" applyBorder="1" applyAlignment="1">
      <alignment horizontal="center"/>
    </xf>
    <xf numFmtId="0" fontId="22" fillId="47" borderId="33" xfId="0" applyFont="1" applyFill="1" applyBorder="1" applyAlignment="1">
      <alignment horizontal="center"/>
    </xf>
    <xf numFmtId="0" fontId="22" fillId="47" borderId="34" xfId="0" applyFont="1" applyFill="1" applyBorder="1" applyAlignment="1">
      <alignment horizontal="center"/>
    </xf>
    <xf numFmtId="0" fontId="22" fillId="45" borderId="34" xfId="0" applyFont="1" applyFill="1" applyBorder="1" applyAlignment="1">
      <alignment horizontal="center"/>
    </xf>
    <xf numFmtId="0" fontId="22" fillId="45" borderId="33" xfId="0" applyFont="1" applyFill="1" applyBorder="1" applyAlignment="1">
      <alignment horizontal="center"/>
    </xf>
    <xf numFmtId="0" fontId="22" fillId="48" borderId="34" xfId="0" applyFont="1" applyFill="1" applyBorder="1" applyAlignment="1">
      <alignment horizontal="center"/>
    </xf>
    <xf numFmtId="0" fontId="22" fillId="48" borderId="33" xfId="0" applyFont="1" applyFill="1" applyBorder="1" applyAlignment="1">
      <alignment horizontal="center"/>
    </xf>
    <xf numFmtId="0" fontId="22" fillId="46" borderId="34" xfId="0" applyFont="1" applyFill="1" applyBorder="1" applyAlignment="1">
      <alignment horizontal="center"/>
    </xf>
    <xf numFmtId="0" fontId="22" fillId="46" borderId="33" xfId="0" applyFont="1" applyFill="1" applyBorder="1" applyAlignment="1">
      <alignment horizontal="center"/>
    </xf>
    <xf numFmtId="0" fontId="2" fillId="0" borderId="33" xfId="0" applyFont="1" applyBorder="1" applyAlignment="1">
      <alignment horizontal="center"/>
    </xf>
    <xf numFmtId="0" fontId="2" fillId="0" borderId="38" xfId="0" applyFont="1" applyBorder="1" applyAlignment="1">
      <alignment horizontal="center"/>
    </xf>
    <xf numFmtId="0" fontId="2" fillId="21" borderId="36" xfId="0" applyFont="1" applyFill="1" applyBorder="1" applyAlignment="1">
      <alignment horizontal="center"/>
    </xf>
    <xf numFmtId="0" fontId="1" fillId="21" borderId="36" xfId="0" applyFont="1" applyFill="1" applyBorder="1" applyAlignment="1">
      <alignment horizontal="center"/>
    </xf>
    <xf numFmtId="0" fontId="1" fillId="21" borderId="37" xfId="0" applyFont="1" applyFill="1" applyBorder="1" applyAlignment="1">
      <alignment horizontal="center"/>
    </xf>
    <xf numFmtId="0" fontId="1" fillId="21" borderId="35" xfId="0" applyFont="1" applyFill="1" applyBorder="1" applyAlignment="1">
      <alignment horizontal="center"/>
    </xf>
    <xf numFmtId="0" fontId="2" fillId="21" borderId="37" xfId="0" applyFont="1" applyFill="1" applyBorder="1" applyAlignment="1">
      <alignment horizontal="center"/>
    </xf>
    <xf numFmtId="0" fontId="2" fillId="21" borderId="39" xfId="0" applyFont="1" applyFill="1" applyBorder="1" applyAlignment="1">
      <alignment horizontal="center"/>
    </xf>
    <xf numFmtId="0" fontId="79" fillId="21" borderId="36" xfId="0" applyFont="1" applyFill="1" applyBorder="1" applyAlignment="1">
      <alignment horizontal="center"/>
    </xf>
    <xf numFmtId="0" fontId="79" fillId="21" borderId="61" xfId="0" applyFont="1" applyFill="1" applyBorder="1" applyAlignment="1">
      <alignment horizontal="center"/>
    </xf>
    <xf numFmtId="0" fontId="1" fillId="21" borderId="61" xfId="0" applyFont="1" applyFill="1" applyBorder="1" applyAlignment="1">
      <alignment horizontal="center"/>
    </xf>
    <xf numFmtId="0" fontId="1" fillId="21" borderId="32" xfId="0" applyFont="1" applyFill="1" applyBorder="1" applyAlignment="1">
      <alignment horizontal="center"/>
    </xf>
    <xf numFmtId="0" fontId="1" fillId="21" borderId="45" xfId="0" applyFont="1" applyFill="1" applyBorder="1" applyAlignment="1">
      <alignment horizontal="center"/>
    </xf>
    <xf numFmtId="0" fontId="2" fillId="21" borderId="32" xfId="0" applyFont="1" applyFill="1" applyBorder="1" applyAlignment="1">
      <alignment horizontal="center"/>
    </xf>
    <xf numFmtId="0" fontId="2" fillId="21" borderId="46" xfId="0" applyFont="1" applyFill="1" applyBorder="1" applyAlignment="1">
      <alignment horizontal="center"/>
    </xf>
    <xf numFmtId="0" fontId="2" fillId="0" borderId="34" xfId="0" applyFont="1" applyBorder="1" applyAlignment="1">
      <alignment horizontal="center"/>
    </xf>
    <xf numFmtId="0" fontId="0" fillId="25" borderId="19" xfId="0" applyFill="1" applyBorder="1"/>
    <xf numFmtId="0" fontId="142" fillId="25" borderId="22" xfId="0" applyFont="1" applyFill="1" applyBorder="1"/>
    <xf numFmtId="0" fontId="142" fillId="25" borderId="0" xfId="0" applyFont="1" applyFill="1" applyBorder="1"/>
    <xf numFmtId="0" fontId="0" fillId="21" borderId="17" xfId="0" applyFill="1" applyBorder="1"/>
    <xf numFmtId="0" fontId="0" fillId="21" borderId="18" xfId="0" applyFill="1" applyBorder="1"/>
    <xf numFmtId="0" fontId="0" fillId="25" borderId="0" xfId="0" applyFill="1" applyBorder="1"/>
    <xf numFmtId="0" fontId="2" fillId="33" borderId="1" xfId="0" applyFont="1" applyFill="1" applyBorder="1" applyAlignment="1">
      <alignment horizontal="center"/>
    </xf>
    <xf numFmtId="0" fontId="2" fillId="33" borderId="23" xfId="0" applyFont="1" applyFill="1" applyBorder="1" applyAlignment="1">
      <alignment horizontal="center"/>
    </xf>
    <xf numFmtId="0" fontId="2" fillId="33" borderId="4" xfId="0" applyFont="1" applyFill="1" applyBorder="1" applyAlignment="1">
      <alignment horizontal="center"/>
    </xf>
    <xf numFmtId="0" fontId="59" fillId="25" borderId="62" xfId="0" applyFont="1" applyFill="1" applyBorder="1"/>
    <xf numFmtId="0" fontId="0" fillId="21" borderId="10" xfId="0" applyFill="1" applyBorder="1"/>
    <xf numFmtId="0" fontId="58" fillId="47" borderId="4" xfId="0" applyFont="1" applyFill="1" applyBorder="1" applyAlignment="1">
      <alignment horizontal="center"/>
    </xf>
    <xf numFmtId="0" fontId="58" fillId="47" borderId="25" xfId="0" applyFont="1" applyFill="1" applyBorder="1" applyAlignment="1">
      <alignment horizontal="center"/>
    </xf>
    <xf numFmtId="0" fontId="58" fillId="47" borderId="27" xfId="0" applyFont="1" applyFill="1" applyBorder="1" applyAlignment="1">
      <alignment horizontal="center"/>
    </xf>
    <xf numFmtId="0" fontId="58" fillId="47" borderId="40" xfId="0" applyFont="1" applyFill="1" applyBorder="1" applyAlignment="1">
      <alignment horizontal="center"/>
    </xf>
    <xf numFmtId="0" fontId="58" fillId="25" borderId="62" xfId="0" applyFont="1" applyFill="1" applyBorder="1" applyAlignment="1">
      <alignment horizontal="center"/>
    </xf>
    <xf numFmtId="0" fontId="2" fillId="16" borderId="52" xfId="0" applyFont="1" applyFill="1" applyBorder="1" applyAlignment="1">
      <alignment horizontal="center"/>
    </xf>
    <xf numFmtId="0" fontId="2" fillId="16" borderId="60" xfId="0" applyFont="1" applyFill="1" applyBorder="1" applyAlignment="1">
      <alignment horizontal="center"/>
    </xf>
    <xf numFmtId="0" fontId="58" fillId="45" borderId="0" xfId="0" applyFont="1" applyFill="1" applyBorder="1"/>
    <xf numFmtId="0" fontId="61" fillId="45" borderId="0" xfId="0" applyFont="1" applyFill="1" applyBorder="1"/>
    <xf numFmtId="0" fontId="58" fillId="45" borderId="28" xfId="0" applyFont="1" applyFill="1" applyBorder="1" applyAlignment="1">
      <alignment horizontal="center"/>
    </xf>
    <xf numFmtId="0" fontId="58" fillId="45" borderId="43" xfId="0" applyFont="1" applyFill="1" applyBorder="1" applyAlignment="1">
      <alignment horizontal="center"/>
    </xf>
    <xf numFmtId="0" fontId="58" fillId="45" borderId="42" xfId="0" applyFont="1" applyFill="1" applyBorder="1" applyAlignment="1">
      <alignment horizontal="center"/>
    </xf>
    <xf numFmtId="0" fontId="61" fillId="25" borderId="62" xfId="0" applyFont="1" applyFill="1" applyBorder="1"/>
    <xf numFmtId="0" fontId="0" fillId="25" borderId="13" xfId="0" applyFill="1" applyBorder="1"/>
    <xf numFmtId="0" fontId="58" fillId="34" borderId="4" xfId="0" applyFont="1" applyFill="1" applyBorder="1"/>
    <xf numFmtId="0" fontId="61" fillId="34" borderId="4" xfId="0" applyFont="1" applyFill="1" applyBorder="1"/>
    <xf numFmtId="0" fontId="58" fillId="48" borderId="28" xfId="0" applyFont="1" applyFill="1" applyBorder="1" applyAlignment="1">
      <alignment horizontal="center"/>
    </xf>
    <xf numFmtId="0" fontId="58" fillId="48" borderId="43" xfId="0" applyFont="1" applyFill="1" applyBorder="1" applyAlignment="1">
      <alignment horizontal="center"/>
    </xf>
    <xf numFmtId="0" fontId="58" fillId="48" borderId="42" xfId="0" applyFont="1" applyFill="1" applyBorder="1" applyAlignment="1">
      <alignment horizontal="center"/>
    </xf>
    <xf numFmtId="0" fontId="0" fillId="25" borderId="12" xfId="0" applyFill="1" applyBorder="1"/>
    <xf numFmtId="0" fontId="0" fillId="25" borderId="22" xfId="0" applyFill="1" applyBorder="1"/>
    <xf numFmtId="0" fontId="58" fillId="46" borderId="2" xfId="0" applyFont="1" applyFill="1" applyBorder="1"/>
    <xf numFmtId="0" fontId="88" fillId="46" borderId="2" xfId="0" applyFont="1" applyFill="1" applyBorder="1"/>
    <xf numFmtId="0" fontId="58" fillId="46" borderId="36" xfId="0" applyFont="1" applyFill="1" applyBorder="1" applyAlignment="1">
      <alignment horizontal="center"/>
    </xf>
    <xf numFmtId="0" fontId="58" fillId="46" borderId="37" xfId="0" applyFont="1" applyFill="1" applyBorder="1" applyAlignment="1">
      <alignment horizontal="center"/>
    </xf>
    <xf numFmtId="0" fontId="58" fillId="46" borderId="35" xfId="0" applyFont="1" applyFill="1" applyBorder="1" applyAlignment="1">
      <alignment horizontal="center"/>
    </xf>
    <xf numFmtId="0" fontId="88" fillId="25" borderId="62" xfId="0" applyFont="1" applyFill="1" applyBorder="1"/>
    <xf numFmtId="0" fontId="151" fillId="13" borderId="1" xfId="0" applyFont="1" applyFill="1" applyBorder="1"/>
    <xf numFmtId="0" fontId="158" fillId="13" borderId="4" xfId="0" applyFont="1" applyFill="1" applyBorder="1"/>
    <xf numFmtId="0" fontId="158" fillId="13" borderId="17" xfId="0" applyFont="1" applyFill="1" applyBorder="1"/>
    <xf numFmtId="0" fontId="151" fillId="13" borderId="17" xfId="0" applyFont="1" applyFill="1" applyBorder="1"/>
    <xf numFmtId="0" fontId="151" fillId="13" borderId="10" xfId="0" applyFont="1" applyFill="1" applyBorder="1"/>
    <xf numFmtId="0" fontId="2" fillId="4" borderId="1" xfId="0" applyFont="1" applyFill="1" applyBorder="1"/>
    <xf numFmtId="0" fontId="4" fillId="12" borderId="19" xfId="0" applyFont="1" applyFill="1" applyBorder="1"/>
    <xf numFmtId="0" fontId="4" fillId="19" borderId="61" xfId="0" applyFont="1" applyFill="1" applyBorder="1"/>
    <xf numFmtId="0" fontId="0" fillId="19" borderId="20" xfId="0" applyFill="1" applyBorder="1"/>
    <xf numFmtId="0" fontId="4" fillId="0" borderId="19" xfId="0" applyFont="1" applyBorder="1"/>
    <xf numFmtId="0" fontId="4" fillId="7" borderId="1" xfId="0" applyFont="1" applyFill="1" applyBorder="1"/>
    <xf numFmtId="0" fontId="2" fillId="7" borderId="12" xfId="0" applyFont="1" applyFill="1" applyBorder="1" applyAlignment="1">
      <alignment horizontal="center"/>
    </xf>
    <xf numFmtId="0" fontId="8" fillId="7" borderId="2" xfId="0" applyFont="1" applyFill="1" applyBorder="1" applyAlignment="1">
      <alignment horizontal="center"/>
    </xf>
    <xf numFmtId="0" fontId="8" fillId="7" borderId="12" xfId="0" applyFont="1" applyFill="1" applyBorder="1" applyAlignment="1">
      <alignment horizontal="center"/>
    </xf>
    <xf numFmtId="0" fontId="9" fillId="7" borderId="13" xfId="0" applyFont="1" applyFill="1" applyBorder="1" applyAlignment="1">
      <alignment horizontal="center"/>
    </xf>
    <xf numFmtId="0" fontId="2" fillId="7" borderId="13" xfId="0" applyFont="1" applyFill="1" applyBorder="1" applyAlignment="1">
      <alignment horizontal="center"/>
    </xf>
    <xf numFmtId="0" fontId="11" fillId="7" borderId="12" xfId="0" applyFont="1" applyFill="1" applyBorder="1" applyAlignment="1">
      <alignment horizontal="center"/>
    </xf>
    <xf numFmtId="0" fontId="11" fillId="7" borderId="2" xfId="0" applyFont="1" applyFill="1" applyBorder="1" applyAlignment="1">
      <alignment horizontal="center"/>
    </xf>
    <xf numFmtId="0" fontId="12" fillId="7" borderId="2" xfId="0" applyFont="1" applyFill="1" applyBorder="1" applyAlignment="1">
      <alignment horizontal="center"/>
    </xf>
    <xf numFmtId="0" fontId="4" fillId="16" borderId="6" xfId="0" applyFont="1" applyFill="1" applyBorder="1" applyAlignment="1">
      <alignment horizontal="center"/>
    </xf>
    <xf numFmtId="0" fontId="2" fillId="7" borderId="18" xfId="0" applyFont="1" applyFill="1" applyBorder="1" applyAlignment="1">
      <alignment horizontal="center"/>
    </xf>
    <xf numFmtId="0" fontId="8" fillId="7" borderId="18" xfId="0" applyFont="1" applyFill="1" applyBorder="1" applyAlignment="1">
      <alignment horizontal="center"/>
    </xf>
    <xf numFmtId="0" fontId="12" fillId="7" borderId="17" xfId="0" applyFont="1" applyFill="1" applyBorder="1" applyAlignment="1">
      <alignment horizontal="center"/>
    </xf>
    <xf numFmtId="0" fontId="15" fillId="19" borderId="22" xfId="0" applyFont="1" applyFill="1" applyBorder="1" applyAlignment="1">
      <alignment horizontal="center"/>
    </xf>
    <xf numFmtId="0" fontId="12" fillId="19" borderId="22" xfId="0" applyFont="1" applyFill="1" applyBorder="1" applyAlignment="1">
      <alignment horizontal="center"/>
    </xf>
    <xf numFmtId="0" fontId="13" fillId="19" borderId="22" xfId="0" applyFont="1" applyFill="1" applyBorder="1" applyAlignment="1">
      <alignment horizontal="center"/>
    </xf>
    <xf numFmtId="0" fontId="0" fillId="19" borderId="0" xfId="0" applyFill="1"/>
    <xf numFmtId="0" fontId="14" fillId="19" borderId="22" xfId="0" applyFont="1" applyFill="1" applyBorder="1" applyAlignment="1">
      <alignment horizontal="center"/>
    </xf>
    <xf numFmtId="0" fontId="42" fillId="3" borderId="23" xfId="0" applyFont="1" applyFill="1" applyBorder="1" applyAlignment="1">
      <alignment horizontal="center"/>
    </xf>
    <xf numFmtId="0" fontId="42" fillId="3" borderId="22" xfId="0" applyFont="1" applyFill="1" applyBorder="1" applyAlignment="1">
      <alignment horizontal="center"/>
    </xf>
    <xf numFmtId="0" fontId="42" fillId="21" borderId="22" xfId="0" applyFont="1" applyFill="1" applyBorder="1" applyAlignment="1">
      <alignment horizontal="center"/>
    </xf>
    <xf numFmtId="0" fontId="0" fillId="33" borderId="23" xfId="0" applyFill="1" applyBorder="1"/>
    <xf numFmtId="0" fontId="60" fillId="21" borderId="19" xfId="0" applyFont="1" applyFill="1" applyBorder="1"/>
    <xf numFmtId="0" fontId="79" fillId="0" borderId="23" xfId="0" applyFont="1" applyBorder="1" applyAlignment="1">
      <alignment horizontal="center"/>
    </xf>
    <xf numFmtId="0" fontId="0" fillId="33" borderId="0" xfId="0" applyFill="1"/>
    <xf numFmtId="0" fontId="11" fillId="16" borderId="1" xfId="0" applyFont="1" applyFill="1" applyBorder="1" applyAlignment="1">
      <alignment horizontal="center"/>
    </xf>
    <xf numFmtId="0" fontId="12" fillId="22" borderId="22" xfId="0" applyFont="1" applyFill="1" applyBorder="1" applyAlignment="1">
      <alignment horizontal="center"/>
    </xf>
    <xf numFmtId="0" fontId="12" fillId="25" borderId="23" xfId="0" applyFont="1" applyFill="1" applyBorder="1" applyAlignment="1">
      <alignment horizontal="center"/>
    </xf>
    <xf numFmtId="0" fontId="12" fillId="22" borderId="0" xfId="0" applyFont="1" applyFill="1" applyBorder="1" applyAlignment="1">
      <alignment horizontal="center"/>
    </xf>
    <xf numFmtId="0" fontId="2" fillId="7" borderId="22" xfId="0" applyFont="1" applyFill="1" applyBorder="1" applyAlignment="1">
      <alignment horizontal="center"/>
    </xf>
    <xf numFmtId="0" fontId="60" fillId="7" borderId="18" xfId="0" applyFont="1" applyFill="1" applyBorder="1"/>
    <xf numFmtId="0" fontId="4" fillId="12" borderId="23" xfId="0" applyFont="1" applyFill="1" applyBorder="1"/>
    <xf numFmtId="0" fontId="4" fillId="19" borderId="19" xfId="0" applyFont="1" applyFill="1" applyBorder="1"/>
    <xf numFmtId="0" fontId="9" fillId="7" borderId="22" xfId="0" applyFont="1" applyFill="1" applyBorder="1" applyAlignment="1">
      <alignment horizontal="center"/>
    </xf>
    <xf numFmtId="0" fontId="8" fillId="7" borderId="0" xfId="0" applyFont="1" applyFill="1" applyBorder="1" applyAlignment="1">
      <alignment horizontal="center"/>
    </xf>
    <xf numFmtId="0" fontId="11" fillId="7" borderId="22" xfId="0" applyFont="1" applyFill="1" applyBorder="1" applyAlignment="1">
      <alignment horizontal="center"/>
    </xf>
    <xf numFmtId="0" fontId="8" fillId="7" borderId="22" xfId="0" applyFont="1" applyFill="1" applyBorder="1" applyAlignment="1">
      <alignment horizontal="center"/>
    </xf>
    <xf numFmtId="0" fontId="9" fillId="7" borderId="19" xfId="0" applyFont="1" applyFill="1" applyBorder="1" applyAlignment="1">
      <alignment horizontal="center"/>
    </xf>
    <xf numFmtId="0" fontId="4" fillId="7" borderId="6" xfId="0" applyFont="1" applyFill="1" applyBorder="1"/>
    <xf numFmtId="0" fontId="188" fillId="7" borderId="22" xfId="0" applyFont="1" applyFill="1" applyBorder="1" applyAlignment="1">
      <alignment horizontal="center"/>
    </xf>
    <xf numFmtId="0" fontId="11" fillId="7" borderId="0" xfId="0" applyFont="1" applyFill="1" applyBorder="1" applyAlignment="1">
      <alignment horizontal="center"/>
    </xf>
    <xf numFmtId="0" fontId="2" fillId="7" borderId="19" xfId="0" applyFont="1" applyFill="1" applyBorder="1" applyAlignment="1">
      <alignment horizontal="center"/>
    </xf>
    <xf numFmtId="0" fontId="12" fillId="7" borderId="18" xfId="0" applyFont="1" applyFill="1" applyBorder="1" applyAlignment="1">
      <alignment horizontal="center"/>
    </xf>
    <xf numFmtId="0" fontId="11" fillId="7" borderId="18" xfId="0" applyFont="1" applyFill="1" applyBorder="1" applyAlignment="1">
      <alignment horizontal="center"/>
    </xf>
    <xf numFmtId="0" fontId="11" fillId="7" borderId="17" xfId="0" applyFont="1" applyFill="1" applyBorder="1" applyAlignment="1">
      <alignment horizontal="center"/>
    </xf>
    <xf numFmtId="0" fontId="189" fillId="19" borderId="22" xfId="0" applyFont="1" applyFill="1" applyBorder="1" applyAlignment="1">
      <alignment horizontal="center" vertical="center"/>
    </xf>
    <xf numFmtId="0" fontId="4" fillId="0" borderId="13" xfId="0" applyFont="1" applyBorder="1" applyAlignment="1"/>
    <xf numFmtId="0" fontId="0" fillId="0" borderId="19" xfId="0" applyBorder="1" applyAlignment="1"/>
    <xf numFmtId="0" fontId="0" fillId="0" borderId="6" xfId="0" applyBorder="1" applyAlignment="1"/>
    <xf numFmtId="49" fontId="6" fillId="5" borderId="12" xfId="0" applyNumberFormat="1" applyFont="1" applyFill="1" applyBorder="1" applyAlignment="1">
      <alignment horizontal="center"/>
    </xf>
    <xf numFmtId="49" fontId="10" fillId="5" borderId="18" xfId="0" applyNumberFormat="1" applyFont="1" applyFill="1" applyBorder="1" applyAlignment="1">
      <alignment horizontal="center"/>
    </xf>
    <xf numFmtId="49" fontId="6" fillId="5" borderId="3" xfId="0" applyNumberFormat="1" applyFont="1" applyFill="1" applyBorder="1" applyAlignment="1">
      <alignment horizontal="center"/>
    </xf>
    <xf numFmtId="49" fontId="10" fillId="5" borderId="10" xfId="0" applyNumberFormat="1" applyFont="1" applyFill="1" applyBorder="1" applyAlignment="1">
      <alignment horizontal="center"/>
    </xf>
    <xf numFmtId="49" fontId="6" fillId="5" borderId="13" xfId="0" applyNumberFormat="1" applyFont="1" applyFill="1" applyBorder="1" applyAlignment="1">
      <alignment horizontal="center"/>
    </xf>
    <xf numFmtId="49" fontId="10" fillId="5" borderId="6" xfId="0" applyNumberFormat="1" applyFont="1" applyFill="1" applyBorder="1" applyAlignment="1">
      <alignment horizontal="center"/>
    </xf>
    <xf numFmtId="49" fontId="58" fillId="4" borderId="1" xfId="0" applyNumberFormat="1" applyFont="1" applyFill="1" applyBorder="1" applyAlignment="1">
      <alignment horizontal="center" vertical="center"/>
    </xf>
    <xf numFmtId="49" fontId="59" fillId="4" borderId="4" xfId="0" applyNumberFormat="1" applyFont="1" applyFill="1" applyBorder="1" applyAlignment="1">
      <alignment horizontal="center" vertical="center"/>
    </xf>
    <xf numFmtId="49" fontId="59" fillId="4" borderId="5" xfId="0" applyNumberFormat="1" applyFont="1" applyFill="1" applyBorder="1" applyAlignment="1">
      <alignment horizontal="center" vertical="center"/>
    </xf>
    <xf numFmtId="0" fontId="60" fillId="30" borderId="12" xfId="2" applyFill="1" applyBorder="1" applyAlignment="1"/>
    <xf numFmtId="0" fontId="0" fillId="0" borderId="18" xfId="0" applyBorder="1" applyAlignment="1"/>
    <xf numFmtId="0" fontId="88" fillId="4" borderId="13" xfId="2" applyFont="1" applyFill="1" applyBorder="1" applyAlignment="1">
      <alignment horizontal="center" vertical="center"/>
    </xf>
    <xf numFmtId="0" fontId="88" fillId="4" borderId="6" xfId="2" applyFont="1" applyFill="1" applyBorder="1" applyAlignment="1">
      <alignment horizontal="center" vertical="center"/>
    </xf>
    <xf numFmtId="0" fontId="88" fillId="4" borderId="3" xfId="2" applyFont="1" applyFill="1" applyBorder="1" applyAlignment="1">
      <alignment horizontal="center" vertical="center"/>
    </xf>
    <xf numFmtId="0" fontId="88" fillId="4" borderId="10" xfId="2" applyFont="1" applyFill="1" applyBorder="1" applyAlignment="1">
      <alignment horizontal="center" vertical="center"/>
    </xf>
    <xf numFmtId="0" fontId="88" fillId="4" borderId="12" xfId="2" applyFont="1" applyFill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49" fontId="88" fillId="4" borderId="13" xfId="2" applyNumberFormat="1" applyFont="1" applyFill="1" applyBorder="1" applyAlignment="1">
      <alignment horizontal="center" vertical="center"/>
    </xf>
    <xf numFmtId="49" fontId="0" fillId="0" borderId="6" xfId="0" applyNumberFormat="1" applyBorder="1" applyAlignment="1">
      <alignment horizontal="center" vertical="center"/>
    </xf>
    <xf numFmtId="49" fontId="88" fillId="4" borderId="12" xfId="2" applyNumberFormat="1" applyFont="1" applyFill="1" applyBorder="1" applyAlignment="1">
      <alignment horizontal="center" vertical="center"/>
    </xf>
    <xf numFmtId="0" fontId="88" fillId="4" borderId="18" xfId="2" applyFont="1" applyFill="1" applyBorder="1" applyAlignment="1">
      <alignment horizontal="center" vertical="center"/>
    </xf>
    <xf numFmtId="0" fontId="88" fillId="4" borderId="22" xfId="2" applyFont="1" applyFill="1" applyBorder="1" applyAlignment="1">
      <alignment horizontal="center" vertical="center"/>
    </xf>
    <xf numFmtId="0" fontId="88" fillId="4" borderId="2" xfId="2" applyFont="1" applyFill="1" applyBorder="1" applyAlignment="1">
      <alignment horizontal="center" vertical="center"/>
    </xf>
    <xf numFmtId="0" fontId="88" fillId="4" borderId="17" xfId="2" applyFont="1" applyFill="1" applyBorder="1" applyAlignment="1">
      <alignment horizontal="center" vertical="center"/>
    </xf>
    <xf numFmtId="49" fontId="2" fillId="32" borderId="1" xfId="2" applyNumberFormat="1" applyFont="1" applyFill="1" applyBorder="1" applyAlignment="1">
      <alignment horizontal="center"/>
    </xf>
    <xf numFmtId="49" fontId="2" fillId="32" borderId="5" xfId="0" applyNumberFormat="1" applyFont="1" applyFill="1" applyBorder="1" applyAlignment="1">
      <alignment horizontal="center"/>
    </xf>
    <xf numFmtId="0" fontId="87" fillId="16" borderId="13" xfId="2" applyFont="1" applyFill="1" applyBorder="1" applyAlignment="1">
      <alignment horizontal="center"/>
    </xf>
    <xf numFmtId="0" fontId="144" fillId="0" borderId="3" xfId="0" applyFont="1" applyBorder="1" applyAlignment="1">
      <alignment horizontal="center"/>
    </xf>
    <xf numFmtId="0" fontId="146" fillId="14" borderId="12" xfId="2" applyFont="1" applyFill="1" applyBorder="1" applyAlignment="1">
      <alignment horizontal="center"/>
    </xf>
    <xf numFmtId="0" fontId="148" fillId="0" borderId="18" xfId="0" applyFont="1" applyBorder="1" applyAlignment="1">
      <alignment horizontal="center"/>
    </xf>
    <xf numFmtId="0" fontId="147" fillId="19" borderId="12" xfId="2" applyFont="1" applyFill="1" applyBorder="1" applyAlignment="1">
      <alignment horizontal="center"/>
    </xf>
    <xf numFmtId="0" fontId="149" fillId="19" borderId="18" xfId="0" applyFont="1" applyFill="1" applyBorder="1" applyAlignment="1">
      <alignment horizontal="center"/>
    </xf>
    <xf numFmtId="0" fontId="2" fillId="33" borderId="1" xfId="2" applyFont="1" applyFill="1" applyBorder="1" applyAlignment="1">
      <alignment horizontal="center"/>
    </xf>
    <xf numFmtId="0" fontId="2" fillId="33" borderId="4" xfId="2" applyFont="1" applyFill="1" applyBorder="1" applyAlignment="1">
      <alignment horizontal="center"/>
    </xf>
    <xf numFmtId="0" fontId="2" fillId="33" borderId="5" xfId="2" applyFont="1" applyFill="1" applyBorder="1" applyAlignment="1">
      <alignment horizontal="center"/>
    </xf>
    <xf numFmtId="0" fontId="12" fillId="4" borderId="12" xfId="0" applyFont="1" applyFill="1" applyBorder="1" applyAlignment="1">
      <alignment horizontal="center" vertical="center" wrapText="1"/>
    </xf>
    <xf numFmtId="0" fontId="0" fillId="0" borderId="22" xfId="0" applyBorder="1" applyAlignment="1">
      <alignment vertical="center" wrapText="1"/>
    </xf>
    <xf numFmtId="0" fontId="0" fillId="0" borderId="18" xfId="0" applyBorder="1" applyAlignment="1">
      <alignment vertical="center" wrapText="1"/>
    </xf>
    <xf numFmtId="49" fontId="12" fillId="4" borderId="12" xfId="0" applyNumberFormat="1" applyFont="1" applyFill="1" applyBorder="1" applyAlignment="1">
      <alignment horizontal="center" vertical="center" wrapText="1"/>
    </xf>
    <xf numFmtId="49" fontId="12" fillId="4" borderId="22" xfId="0" applyNumberFormat="1" applyFont="1" applyFill="1" applyBorder="1" applyAlignment="1">
      <alignment horizontal="center" vertical="center" wrapText="1"/>
    </xf>
    <xf numFmtId="49" fontId="12" fillId="4" borderId="18" xfId="0" applyNumberFormat="1" applyFont="1" applyFill="1" applyBorder="1" applyAlignment="1">
      <alignment horizontal="center" vertical="center" wrapText="1"/>
    </xf>
    <xf numFmtId="49" fontId="0" fillId="0" borderId="22" xfId="0" applyNumberFormat="1" applyBorder="1" applyAlignment="1">
      <alignment vertical="center" wrapText="1"/>
    </xf>
    <xf numFmtId="49" fontId="0" fillId="0" borderId="18" xfId="0" applyNumberFormat="1" applyBorder="1" applyAlignment="1">
      <alignment vertical="center" wrapText="1"/>
    </xf>
    <xf numFmtId="0" fontId="12" fillId="4" borderId="22" xfId="0" applyFont="1" applyFill="1" applyBorder="1" applyAlignment="1">
      <alignment horizontal="center" vertical="center" wrapText="1"/>
    </xf>
    <xf numFmtId="0" fontId="12" fillId="4" borderId="18" xfId="0" applyFont="1" applyFill="1" applyBorder="1" applyAlignment="1">
      <alignment horizontal="center" vertical="center" wrapText="1"/>
    </xf>
    <xf numFmtId="0" fontId="12" fillId="4" borderId="12" xfId="0" applyFont="1" applyFill="1" applyBorder="1" applyAlignment="1">
      <alignment wrapText="1"/>
    </xf>
    <xf numFmtId="0" fontId="0" fillId="0" borderId="22" xfId="0" applyBorder="1" applyAlignment="1">
      <alignment wrapText="1"/>
    </xf>
    <xf numFmtId="0" fontId="0" fillId="0" borderId="18" xfId="0" applyBorder="1" applyAlignment="1">
      <alignment wrapText="1"/>
    </xf>
    <xf numFmtId="0" fontId="0" fillId="0" borderId="22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12" fillId="4" borderId="12" xfId="0" applyFont="1" applyFill="1" applyBorder="1" applyAlignment="1">
      <alignment horizontal="center" vertical="center"/>
    </xf>
    <xf numFmtId="0" fontId="0" fillId="0" borderId="22" xfId="0" applyBorder="1" applyAlignment="1">
      <alignment vertical="center"/>
    </xf>
    <xf numFmtId="0" fontId="0" fillId="0" borderId="18" xfId="0" applyBorder="1" applyAlignment="1">
      <alignment vertical="center"/>
    </xf>
    <xf numFmtId="0" fontId="12" fillId="4" borderId="12" xfId="0" applyFont="1" applyFill="1" applyBorder="1" applyAlignment="1">
      <alignment horizontal="center" wrapText="1"/>
    </xf>
    <xf numFmtId="49" fontId="186" fillId="4" borderId="31" xfId="0" applyNumberFormat="1" applyFont="1" applyFill="1" applyBorder="1" applyAlignment="1">
      <alignment horizontal="center"/>
    </xf>
    <xf numFmtId="49" fontId="187" fillId="4" borderId="4" xfId="0" applyNumberFormat="1" applyFont="1" applyFill="1" applyBorder="1" applyAlignment="1">
      <alignment horizontal="center"/>
    </xf>
    <xf numFmtId="49" fontId="187" fillId="4" borderId="5" xfId="0" applyNumberFormat="1" applyFont="1" applyFill="1" applyBorder="1" applyAlignment="1">
      <alignment horizontal="center"/>
    </xf>
    <xf numFmtId="49" fontId="9" fillId="12" borderId="1" xfId="0" applyNumberFormat="1" applyFont="1" applyFill="1" applyBorder="1" applyAlignment="1">
      <alignment horizontal="center"/>
    </xf>
    <xf numFmtId="0" fontId="9" fillId="12" borderId="4" xfId="0" applyFont="1" applyFill="1" applyBorder="1" applyAlignment="1">
      <alignment horizontal="center"/>
    </xf>
    <xf numFmtId="0" fontId="9" fillId="12" borderId="5" xfId="0" applyFont="1" applyFill="1" applyBorder="1" applyAlignment="1">
      <alignment horizontal="center"/>
    </xf>
  </cellXfs>
  <cellStyles count="7">
    <cellStyle name="Komma" xfId="1" builtinId="3"/>
    <cellStyle name="Komma 2" xfId="3"/>
    <cellStyle name="Komma 3" xfId="4"/>
    <cellStyle name="Standard" xfId="0" builtinId="0"/>
    <cellStyle name="Standard 2" xfId="5"/>
    <cellStyle name="Standard 3" xfId="6"/>
    <cellStyle name="Standard 4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4.png"/><Relationship Id="rId18" Type="http://schemas.openxmlformats.org/officeDocument/2006/relationships/image" Target="../media/image29.jpeg"/><Relationship Id="rId26" Type="http://schemas.openxmlformats.org/officeDocument/2006/relationships/image" Target="../media/image37.jpeg"/><Relationship Id="rId39" Type="http://schemas.openxmlformats.org/officeDocument/2006/relationships/image" Target="../media/image50.jpeg"/><Relationship Id="rId21" Type="http://schemas.openxmlformats.org/officeDocument/2006/relationships/image" Target="../media/image32.png"/><Relationship Id="rId34" Type="http://schemas.openxmlformats.org/officeDocument/2006/relationships/image" Target="../media/image45.png"/><Relationship Id="rId42" Type="http://schemas.openxmlformats.org/officeDocument/2006/relationships/image" Target="../media/image53.jpeg"/><Relationship Id="rId47" Type="http://schemas.openxmlformats.org/officeDocument/2006/relationships/image" Target="../media/image58.png"/><Relationship Id="rId50" Type="http://schemas.openxmlformats.org/officeDocument/2006/relationships/image" Target="../media/image61.jpeg"/><Relationship Id="rId55" Type="http://schemas.openxmlformats.org/officeDocument/2006/relationships/image" Target="../media/image66.jpeg"/><Relationship Id="rId63" Type="http://schemas.openxmlformats.org/officeDocument/2006/relationships/image" Target="../media/image74.jpeg"/><Relationship Id="rId68" Type="http://schemas.openxmlformats.org/officeDocument/2006/relationships/image" Target="../media/image79.jpeg"/><Relationship Id="rId76" Type="http://schemas.openxmlformats.org/officeDocument/2006/relationships/image" Target="../media/image87.jpeg"/><Relationship Id="rId84" Type="http://schemas.openxmlformats.org/officeDocument/2006/relationships/image" Target="../media/image95.png"/><Relationship Id="rId7" Type="http://schemas.openxmlformats.org/officeDocument/2006/relationships/image" Target="../media/image18.png"/><Relationship Id="rId71" Type="http://schemas.openxmlformats.org/officeDocument/2006/relationships/image" Target="../media/image82.jpeg"/><Relationship Id="rId2" Type="http://schemas.openxmlformats.org/officeDocument/2006/relationships/image" Target="../media/image13.jpeg"/><Relationship Id="rId16" Type="http://schemas.openxmlformats.org/officeDocument/2006/relationships/image" Target="../media/image27.jpeg"/><Relationship Id="rId29" Type="http://schemas.openxmlformats.org/officeDocument/2006/relationships/image" Target="../media/image40.png"/><Relationship Id="rId11" Type="http://schemas.openxmlformats.org/officeDocument/2006/relationships/image" Target="../media/image22.jpeg"/><Relationship Id="rId24" Type="http://schemas.openxmlformats.org/officeDocument/2006/relationships/image" Target="../media/image35.png"/><Relationship Id="rId32" Type="http://schemas.openxmlformats.org/officeDocument/2006/relationships/image" Target="../media/image43.jpeg"/><Relationship Id="rId37" Type="http://schemas.openxmlformats.org/officeDocument/2006/relationships/image" Target="../media/image48.png"/><Relationship Id="rId40" Type="http://schemas.openxmlformats.org/officeDocument/2006/relationships/image" Target="../media/image51.png"/><Relationship Id="rId45" Type="http://schemas.openxmlformats.org/officeDocument/2006/relationships/image" Target="../media/image56.png"/><Relationship Id="rId53" Type="http://schemas.openxmlformats.org/officeDocument/2006/relationships/image" Target="../media/image64.jpeg"/><Relationship Id="rId58" Type="http://schemas.openxmlformats.org/officeDocument/2006/relationships/image" Target="../media/image69.png"/><Relationship Id="rId66" Type="http://schemas.openxmlformats.org/officeDocument/2006/relationships/image" Target="../media/image77.png"/><Relationship Id="rId74" Type="http://schemas.openxmlformats.org/officeDocument/2006/relationships/image" Target="../media/image85.png"/><Relationship Id="rId79" Type="http://schemas.openxmlformats.org/officeDocument/2006/relationships/image" Target="../media/image90.png"/><Relationship Id="rId5" Type="http://schemas.openxmlformats.org/officeDocument/2006/relationships/image" Target="../media/image16.png"/><Relationship Id="rId61" Type="http://schemas.openxmlformats.org/officeDocument/2006/relationships/image" Target="../media/image72.png"/><Relationship Id="rId82" Type="http://schemas.openxmlformats.org/officeDocument/2006/relationships/image" Target="../media/image93.png"/><Relationship Id="rId19" Type="http://schemas.openxmlformats.org/officeDocument/2006/relationships/image" Target="../media/image30.png"/><Relationship Id="rId4" Type="http://schemas.openxmlformats.org/officeDocument/2006/relationships/image" Target="../media/image15.png"/><Relationship Id="rId9" Type="http://schemas.openxmlformats.org/officeDocument/2006/relationships/image" Target="../media/image20.png"/><Relationship Id="rId14" Type="http://schemas.openxmlformats.org/officeDocument/2006/relationships/image" Target="../media/image25.jpeg"/><Relationship Id="rId22" Type="http://schemas.openxmlformats.org/officeDocument/2006/relationships/image" Target="../media/image33.png"/><Relationship Id="rId27" Type="http://schemas.openxmlformats.org/officeDocument/2006/relationships/image" Target="../media/image38.png"/><Relationship Id="rId30" Type="http://schemas.openxmlformats.org/officeDocument/2006/relationships/image" Target="../media/image41.png"/><Relationship Id="rId35" Type="http://schemas.openxmlformats.org/officeDocument/2006/relationships/image" Target="../media/image46.jpeg"/><Relationship Id="rId43" Type="http://schemas.openxmlformats.org/officeDocument/2006/relationships/image" Target="../media/image54.png"/><Relationship Id="rId48" Type="http://schemas.openxmlformats.org/officeDocument/2006/relationships/image" Target="../media/image59.png"/><Relationship Id="rId56" Type="http://schemas.openxmlformats.org/officeDocument/2006/relationships/image" Target="../media/image67.jpeg"/><Relationship Id="rId64" Type="http://schemas.openxmlformats.org/officeDocument/2006/relationships/image" Target="../media/image75.jpeg"/><Relationship Id="rId69" Type="http://schemas.openxmlformats.org/officeDocument/2006/relationships/image" Target="../media/image80.jpeg"/><Relationship Id="rId77" Type="http://schemas.openxmlformats.org/officeDocument/2006/relationships/image" Target="../media/image88.jpeg"/><Relationship Id="rId8" Type="http://schemas.openxmlformats.org/officeDocument/2006/relationships/image" Target="../media/image19.jpeg"/><Relationship Id="rId51" Type="http://schemas.openxmlformats.org/officeDocument/2006/relationships/image" Target="../media/image62.png"/><Relationship Id="rId72" Type="http://schemas.openxmlformats.org/officeDocument/2006/relationships/image" Target="../media/image83.png"/><Relationship Id="rId80" Type="http://schemas.openxmlformats.org/officeDocument/2006/relationships/image" Target="../media/image91.jpeg"/><Relationship Id="rId85" Type="http://schemas.openxmlformats.org/officeDocument/2006/relationships/image" Target="../media/image96.png"/><Relationship Id="rId3" Type="http://schemas.openxmlformats.org/officeDocument/2006/relationships/image" Target="../media/image14.png"/><Relationship Id="rId12" Type="http://schemas.openxmlformats.org/officeDocument/2006/relationships/image" Target="../media/image23.png"/><Relationship Id="rId17" Type="http://schemas.openxmlformats.org/officeDocument/2006/relationships/image" Target="../media/image28.png"/><Relationship Id="rId25" Type="http://schemas.openxmlformats.org/officeDocument/2006/relationships/image" Target="../media/image36.jpeg"/><Relationship Id="rId33" Type="http://schemas.openxmlformats.org/officeDocument/2006/relationships/image" Target="../media/image44.png"/><Relationship Id="rId38" Type="http://schemas.openxmlformats.org/officeDocument/2006/relationships/image" Target="../media/image49.jpeg"/><Relationship Id="rId46" Type="http://schemas.openxmlformats.org/officeDocument/2006/relationships/image" Target="../media/image57.jpeg"/><Relationship Id="rId59" Type="http://schemas.openxmlformats.org/officeDocument/2006/relationships/image" Target="../media/image70.png"/><Relationship Id="rId67" Type="http://schemas.openxmlformats.org/officeDocument/2006/relationships/image" Target="../media/image78.jpeg"/><Relationship Id="rId20" Type="http://schemas.openxmlformats.org/officeDocument/2006/relationships/image" Target="../media/image31.png"/><Relationship Id="rId41" Type="http://schemas.openxmlformats.org/officeDocument/2006/relationships/image" Target="../media/image52.jpeg"/><Relationship Id="rId54" Type="http://schemas.openxmlformats.org/officeDocument/2006/relationships/image" Target="../media/image65.jpeg"/><Relationship Id="rId62" Type="http://schemas.openxmlformats.org/officeDocument/2006/relationships/image" Target="../media/image73.jpeg"/><Relationship Id="rId70" Type="http://schemas.openxmlformats.org/officeDocument/2006/relationships/image" Target="../media/image81.jpeg"/><Relationship Id="rId75" Type="http://schemas.openxmlformats.org/officeDocument/2006/relationships/image" Target="../media/image86.png"/><Relationship Id="rId83" Type="http://schemas.openxmlformats.org/officeDocument/2006/relationships/image" Target="../media/image94.png"/><Relationship Id="rId1" Type="http://schemas.openxmlformats.org/officeDocument/2006/relationships/image" Target="../media/image12.png"/><Relationship Id="rId6" Type="http://schemas.openxmlformats.org/officeDocument/2006/relationships/image" Target="../media/image17.png"/><Relationship Id="rId15" Type="http://schemas.openxmlformats.org/officeDocument/2006/relationships/image" Target="../media/image26.png"/><Relationship Id="rId23" Type="http://schemas.openxmlformats.org/officeDocument/2006/relationships/image" Target="../media/image34.jpeg"/><Relationship Id="rId28" Type="http://schemas.openxmlformats.org/officeDocument/2006/relationships/image" Target="../media/image39.jpeg"/><Relationship Id="rId36" Type="http://schemas.openxmlformats.org/officeDocument/2006/relationships/image" Target="../media/image47.png"/><Relationship Id="rId49" Type="http://schemas.openxmlformats.org/officeDocument/2006/relationships/image" Target="../media/image60.png"/><Relationship Id="rId57" Type="http://schemas.openxmlformats.org/officeDocument/2006/relationships/image" Target="../media/image68.jpeg"/><Relationship Id="rId10" Type="http://schemas.openxmlformats.org/officeDocument/2006/relationships/image" Target="../media/image21.png"/><Relationship Id="rId31" Type="http://schemas.openxmlformats.org/officeDocument/2006/relationships/image" Target="../media/image42.jpeg"/><Relationship Id="rId44" Type="http://schemas.openxmlformats.org/officeDocument/2006/relationships/image" Target="../media/image55.jpeg"/><Relationship Id="rId52" Type="http://schemas.openxmlformats.org/officeDocument/2006/relationships/image" Target="../media/image63.png"/><Relationship Id="rId60" Type="http://schemas.openxmlformats.org/officeDocument/2006/relationships/image" Target="../media/image71.png"/><Relationship Id="rId65" Type="http://schemas.openxmlformats.org/officeDocument/2006/relationships/image" Target="../media/image76.jpeg"/><Relationship Id="rId73" Type="http://schemas.openxmlformats.org/officeDocument/2006/relationships/image" Target="../media/image84.png"/><Relationship Id="rId78" Type="http://schemas.openxmlformats.org/officeDocument/2006/relationships/image" Target="../media/image89.jpeg"/><Relationship Id="rId81" Type="http://schemas.openxmlformats.org/officeDocument/2006/relationships/image" Target="../media/image92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3.gif"/><Relationship Id="rId13" Type="http://schemas.openxmlformats.org/officeDocument/2006/relationships/image" Target="../media/image108.gif"/><Relationship Id="rId18" Type="http://schemas.openxmlformats.org/officeDocument/2006/relationships/image" Target="../media/image113.png"/><Relationship Id="rId26" Type="http://schemas.openxmlformats.org/officeDocument/2006/relationships/image" Target="../media/image121.png"/><Relationship Id="rId3" Type="http://schemas.openxmlformats.org/officeDocument/2006/relationships/image" Target="../media/image99.jpeg"/><Relationship Id="rId21" Type="http://schemas.openxmlformats.org/officeDocument/2006/relationships/image" Target="../media/image116.jpeg"/><Relationship Id="rId7" Type="http://schemas.openxmlformats.org/officeDocument/2006/relationships/image" Target="../media/image102.jpeg"/><Relationship Id="rId12" Type="http://schemas.openxmlformats.org/officeDocument/2006/relationships/image" Target="../media/image107.png"/><Relationship Id="rId17" Type="http://schemas.openxmlformats.org/officeDocument/2006/relationships/image" Target="../media/image112.jpeg"/><Relationship Id="rId25" Type="http://schemas.openxmlformats.org/officeDocument/2006/relationships/image" Target="../media/image120.png"/><Relationship Id="rId2" Type="http://schemas.openxmlformats.org/officeDocument/2006/relationships/image" Target="../media/image98.png"/><Relationship Id="rId16" Type="http://schemas.openxmlformats.org/officeDocument/2006/relationships/image" Target="../media/image111.gif"/><Relationship Id="rId20" Type="http://schemas.openxmlformats.org/officeDocument/2006/relationships/image" Target="../media/image115.jpeg"/><Relationship Id="rId29" Type="http://schemas.openxmlformats.org/officeDocument/2006/relationships/image" Target="../media/image124.emf"/><Relationship Id="rId1" Type="http://schemas.openxmlformats.org/officeDocument/2006/relationships/image" Target="../media/image97.png"/><Relationship Id="rId6" Type="http://schemas.openxmlformats.org/officeDocument/2006/relationships/image" Target="../media/image101.png"/><Relationship Id="rId11" Type="http://schemas.openxmlformats.org/officeDocument/2006/relationships/image" Target="../media/image106.jpeg"/><Relationship Id="rId24" Type="http://schemas.openxmlformats.org/officeDocument/2006/relationships/image" Target="../media/image119.png"/><Relationship Id="rId5" Type="http://schemas.openxmlformats.org/officeDocument/2006/relationships/image" Target="../media/image100.jpeg"/><Relationship Id="rId15" Type="http://schemas.openxmlformats.org/officeDocument/2006/relationships/image" Target="../media/image110.jpeg"/><Relationship Id="rId23" Type="http://schemas.openxmlformats.org/officeDocument/2006/relationships/image" Target="../media/image118.jpeg"/><Relationship Id="rId28" Type="http://schemas.openxmlformats.org/officeDocument/2006/relationships/image" Target="../media/image123.gif"/><Relationship Id="rId10" Type="http://schemas.openxmlformats.org/officeDocument/2006/relationships/image" Target="../media/image105.png"/><Relationship Id="rId19" Type="http://schemas.openxmlformats.org/officeDocument/2006/relationships/image" Target="../media/image114.jpeg"/><Relationship Id="rId31" Type="http://schemas.openxmlformats.org/officeDocument/2006/relationships/image" Target="../media/image125.png"/><Relationship Id="rId4" Type="http://schemas.openxmlformats.org/officeDocument/2006/relationships/hyperlink" Target="javascript:;" TargetMode="External"/><Relationship Id="rId9" Type="http://schemas.openxmlformats.org/officeDocument/2006/relationships/image" Target="../media/image104.gif"/><Relationship Id="rId14" Type="http://schemas.openxmlformats.org/officeDocument/2006/relationships/image" Target="../media/image109.jpeg"/><Relationship Id="rId22" Type="http://schemas.openxmlformats.org/officeDocument/2006/relationships/image" Target="../media/image117.png"/><Relationship Id="rId27" Type="http://schemas.openxmlformats.org/officeDocument/2006/relationships/image" Target="../media/image122.png"/><Relationship Id="rId30" Type="http://schemas.openxmlformats.org/officeDocument/2006/relationships/hyperlink" Target="https://www.google.de/url?sa=i&amp;rct=j&amp;q=&amp;esrc=s&amp;source=images&amp;cd=&amp;cad=rja&amp;uact=8&amp;ved=2ahUKEwjPt5PMn6XhAhWNUlAKHcNpCPMQjRx6BAgBEAU&amp;url=https://www.lmc-caravan.de/&amp;psig=AOvVaw0RdTmZvh_Pwo8qI-WodEgl&amp;ust=1553876608086796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</xdr:col>
      <xdr:colOff>0</xdr:colOff>
      <xdr:row>5</xdr:row>
      <xdr:rowOff>9525</xdr:rowOff>
    </xdr:to>
    <xdr:pic>
      <xdr:nvPicPr>
        <xdr:cNvPr id="2" name="Grafik 2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0025"/>
          <a:ext cx="7429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13</xdr:col>
      <xdr:colOff>19050</xdr:colOff>
      <xdr:row>5</xdr:row>
      <xdr:rowOff>638175</xdr:rowOff>
    </xdr:to>
    <xdr:pic>
      <xdr:nvPicPr>
        <xdr:cNvPr id="2" name="Grafik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0" y="885825"/>
          <a:ext cx="6000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5</xdr:row>
      <xdr:rowOff>0</xdr:rowOff>
    </xdr:from>
    <xdr:to>
      <xdr:col>14</xdr:col>
      <xdr:colOff>9525</xdr:colOff>
      <xdr:row>6</xdr:row>
      <xdr:rowOff>9525</xdr:rowOff>
    </xdr:to>
    <xdr:pic>
      <xdr:nvPicPr>
        <xdr:cNvPr id="3" name="Grafik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3775" y="885825"/>
          <a:ext cx="5905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5</xdr:row>
      <xdr:rowOff>0</xdr:rowOff>
    </xdr:from>
    <xdr:to>
      <xdr:col>15</xdr:col>
      <xdr:colOff>0</xdr:colOff>
      <xdr:row>6</xdr:row>
      <xdr:rowOff>9525</xdr:rowOff>
    </xdr:to>
    <xdr:pic>
      <xdr:nvPicPr>
        <xdr:cNvPr id="4" name="Grafik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0" y="885825"/>
          <a:ext cx="6286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561975</xdr:colOff>
      <xdr:row>5</xdr:row>
      <xdr:rowOff>638175</xdr:rowOff>
    </xdr:to>
    <xdr:pic>
      <xdr:nvPicPr>
        <xdr:cNvPr id="5" name="Grafik 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53450" y="885825"/>
          <a:ext cx="5619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0</xdr:colOff>
      <xdr:row>4</xdr:row>
      <xdr:rowOff>342900</xdr:rowOff>
    </xdr:from>
    <xdr:to>
      <xdr:col>16</xdr:col>
      <xdr:colOff>571500</xdr:colOff>
      <xdr:row>6</xdr:row>
      <xdr:rowOff>9525</xdr:rowOff>
    </xdr:to>
    <xdr:pic>
      <xdr:nvPicPr>
        <xdr:cNvPr id="6" name="Grafik 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876300"/>
          <a:ext cx="5715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0</xdr:colOff>
      <xdr:row>5</xdr:row>
      <xdr:rowOff>0</xdr:rowOff>
    </xdr:from>
    <xdr:to>
      <xdr:col>17</xdr:col>
      <xdr:colOff>571500</xdr:colOff>
      <xdr:row>6</xdr:row>
      <xdr:rowOff>0</xdr:rowOff>
    </xdr:to>
    <xdr:pic>
      <xdr:nvPicPr>
        <xdr:cNvPr id="7" name="Grafik 1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885825"/>
          <a:ext cx="5715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0</xdr:colOff>
      <xdr:row>5</xdr:row>
      <xdr:rowOff>0</xdr:rowOff>
    </xdr:from>
    <xdr:to>
      <xdr:col>18</xdr:col>
      <xdr:colOff>571500</xdr:colOff>
      <xdr:row>6</xdr:row>
      <xdr:rowOff>0</xdr:rowOff>
    </xdr:to>
    <xdr:pic>
      <xdr:nvPicPr>
        <xdr:cNvPr id="8" name="Grafik 1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96525" y="885825"/>
          <a:ext cx="5715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571500</xdr:colOff>
      <xdr:row>5</xdr:row>
      <xdr:rowOff>638175</xdr:rowOff>
    </xdr:to>
    <xdr:pic>
      <xdr:nvPicPr>
        <xdr:cNvPr id="9" name="Grafik 1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8650" y="885825"/>
          <a:ext cx="5715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5</xdr:row>
      <xdr:rowOff>0</xdr:rowOff>
    </xdr:from>
    <xdr:to>
      <xdr:col>9</xdr:col>
      <xdr:colOff>561975</xdr:colOff>
      <xdr:row>5</xdr:row>
      <xdr:rowOff>638175</xdr:rowOff>
    </xdr:to>
    <xdr:pic>
      <xdr:nvPicPr>
        <xdr:cNvPr id="10" name="Grafik 16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885825"/>
          <a:ext cx="5619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5</xdr:row>
      <xdr:rowOff>0</xdr:rowOff>
    </xdr:from>
    <xdr:to>
      <xdr:col>10</xdr:col>
      <xdr:colOff>561975</xdr:colOff>
      <xdr:row>5</xdr:row>
      <xdr:rowOff>638175</xdr:rowOff>
    </xdr:to>
    <xdr:pic>
      <xdr:nvPicPr>
        <xdr:cNvPr id="11" name="Grafik 1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885825"/>
          <a:ext cx="5619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5</xdr:row>
      <xdr:rowOff>0</xdr:rowOff>
    </xdr:from>
    <xdr:to>
      <xdr:col>11</xdr:col>
      <xdr:colOff>561975</xdr:colOff>
      <xdr:row>5</xdr:row>
      <xdr:rowOff>638175</xdr:rowOff>
    </xdr:to>
    <xdr:pic>
      <xdr:nvPicPr>
        <xdr:cNvPr id="12" name="Grafik 1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1725" y="885825"/>
          <a:ext cx="5619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5</xdr:row>
      <xdr:rowOff>0</xdr:rowOff>
    </xdr:from>
    <xdr:to>
      <xdr:col>7</xdr:col>
      <xdr:colOff>571500</xdr:colOff>
      <xdr:row>6</xdr:row>
      <xdr:rowOff>9525</xdr:rowOff>
    </xdr:to>
    <xdr:pic>
      <xdr:nvPicPr>
        <xdr:cNvPr id="13" name="Grafik 1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885825"/>
          <a:ext cx="5715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571500</xdr:colOff>
      <xdr:row>6</xdr:row>
      <xdr:rowOff>9525</xdr:rowOff>
    </xdr:to>
    <xdr:pic>
      <xdr:nvPicPr>
        <xdr:cNvPr id="14" name="Grafik 2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" y="885825"/>
          <a:ext cx="5715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571500</xdr:colOff>
      <xdr:row>6</xdr:row>
      <xdr:rowOff>9525</xdr:rowOff>
    </xdr:to>
    <xdr:pic>
      <xdr:nvPicPr>
        <xdr:cNvPr id="15" name="Grafik 2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5" y="885825"/>
          <a:ext cx="5715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571500</xdr:colOff>
      <xdr:row>6</xdr:row>
      <xdr:rowOff>9525</xdr:rowOff>
    </xdr:to>
    <xdr:pic>
      <xdr:nvPicPr>
        <xdr:cNvPr id="16" name="Grafik 2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885825"/>
          <a:ext cx="5715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571500</xdr:colOff>
      <xdr:row>6</xdr:row>
      <xdr:rowOff>9525</xdr:rowOff>
    </xdr:to>
    <xdr:pic>
      <xdr:nvPicPr>
        <xdr:cNvPr id="17" name="Grafik 2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885825"/>
          <a:ext cx="5715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571500</xdr:colOff>
      <xdr:row>6</xdr:row>
      <xdr:rowOff>9525</xdr:rowOff>
    </xdr:to>
    <xdr:pic>
      <xdr:nvPicPr>
        <xdr:cNvPr id="18" name="Grafik 2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885825"/>
          <a:ext cx="5715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2</xdr:col>
      <xdr:colOff>9525</xdr:colOff>
      <xdr:row>6</xdr:row>
      <xdr:rowOff>19050</xdr:rowOff>
    </xdr:to>
    <xdr:pic>
      <xdr:nvPicPr>
        <xdr:cNvPr id="19" name="Grafik 2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885825"/>
          <a:ext cx="9048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9524</xdr:colOff>
      <xdr:row>5</xdr:row>
      <xdr:rowOff>19050</xdr:rowOff>
    </xdr:from>
    <xdr:to>
      <xdr:col>12</xdr:col>
      <xdr:colOff>0</xdr:colOff>
      <xdr:row>5</xdr:row>
      <xdr:rowOff>504825</xdr:rowOff>
    </xdr:to>
    <xdr:pic>
      <xdr:nvPicPr>
        <xdr:cNvPr id="2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6524" y="885825"/>
          <a:ext cx="571501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19049</xdr:colOff>
      <xdr:row>5</xdr:row>
      <xdr:rowOff>19050</xdr:rowOff>
    </xdr:from>
    <xdr:to>
      <xdr:col>8</xdr:col>
      <xdr:colOff>571500</xdr:colOff>
      <xdr:row>5</xdr:row>
      <xdr:rowOff>504825</xdr:rowOff>
    </xdr:to>
    <xdr:pic>
      <xdr:nvPicPr>
        <xdr:cNvPr id="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2974" y="885825"/>
          <a:ext cx="552451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9526</xdr:colOff>
      <xdr:row>5</xdr:row>
      <xdr:rowOff>9525</xdr:rowOff>
    </xdr:from>
    <xdr:to>
      <xdr:col>7</xdr:col>
      <xdr:colOff>571500</xdr:colOff>
      <xdr:row>5</xdr:row>
      <xdr:rowOff>504825</xdr:rowOff>
    </xdr:to>
    <xdr:pic>
      <xdr:nvPicPr>
        <xdr:cNvPr id="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6" y="876300"/>
          <a:ext cx="561974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13</xdr:col>
      <xdr:colOff>19050</xdr:colOff>
      <xdr:row>5</xdr:row>
      <xdr:rowOff>9525</xdr:rowOff>
    </xdr:from>
    <xdr:to>
      <xdr:col>13</xdr:col>
      <xdr:colOff>571500</xdr:colOff>
      <xdr:row>5</xdr:row>
      <xdr:rowOff>504825</xdr:rowOff>
    </xdr:to>
    <xdr:pic>
      <xdr:nvPicPr>
        <xdr:cNvPr id="5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8100" y="876300"/>
          <a:ext cx="552450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15</xdr:col>
      <xdr:colOff>0</xdr:colOff>
      <xdr:row>5</xdr:row>
      <xdr:rowOff>9525</xdr:rowOff>
    </xdr:from>
    <xdr:to>
      <xdr:col>15</xdr:col>
      <xdr:colOff>552450</xdr:colOff>
      <xdr:row>5</xdr:row>
      <xdr:rowOff>504825</xdr:rowOff>
    </xdr:to>
    <xdr:pic>
      <xdr:nvPicPr>
        <xdr:cNvPr id="6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86825" y="876300"/>
          <a:ext cx="552450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15</xdr:col>
      <xdr:colOff>571500</xdr:colOff>
      <xdr:row>5</xdr:row>
      <xdr:rowOff>9525</xdr:rowOff>
    </xdr:from>
    <xdr:to>
      <xdr:col>16</xdr:col>
      <xdr:colOff>552450</xdr:colOff>
      <xdr:row>5</xdr:row>
      <xdr:rowOff>504825</xdr:rowOff>
    </xdr:to>
    <xdr:pic>
      <xdr:nvPicPr>
        <xdr:cNvPr id="7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58325" y="876300"/>
          <a:ext cx="5619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12</xdr:col>
      <xdr:colOff>28574</xdr:colOff>
      <xdr:row>5</xdr:row>
      <xdr:rowOff>9525</xdr:rowOff>
    </xdr:from>
    <xdr:to>
      <xdr:col>12</xdr:col>
      <xdr:colOff>571499</xdr:colOff>
      <xdr:row>5</xdr:row>
      <xdr:rowOff>495300</xdr:rowOff>
    </xdr:to>
    <xdr:pic>
      <xdr:nvPicPr>
        <xdr:cNvPr id="8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86599" y="876300"/>
          <a:ext cx="542925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19049</xdr:colOff>
      <xdr:row>5</xdr:row>
      <xdr:rowOff>0</xdr:rowOff>
    </xdr:from>
    <xdr:to>
      <xdr:col>2</xdr:col>
      <xdr:colOff>581024</xdr:colOff>
      <xdr:row>5</xdr:row>
      <xdr:rowOff>495300</xdr:rowOff>
    </xdr:to>
    <xdr:pic>
      <xdr:nvPicPr>
        <xdr:cNvPr id="9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4" y="866775"/>
          <a:ext cx="5619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571500</xdr:colOff>
      <xdr:row>5</xdr:row>
      <xdr:rowOff>504825</xdr:rowOff>
    </xdr:to>
    <xdr:pic>
      <xdr:nvPicPr>
        <xdr:cNvPr id="10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866775"/>
          <a:ext cx="571500" cy="504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3</xdr:col>
      <xdr:colOff>9524</xdr:colOff>
      <xdr:row>4</xdr:row>
      <xdr:rowOff>180974</xdr:rowOff>
    </xdr:from>
    <xdr:to>
      <xdr:col>3</xdr:col>
      <xdr:colOff>571499</xdr:colOff>
      <xdr:row>5</xdr:row>
      <xdr:rowOff>504825</xdr:rowOff>
    </xdr:to>
    <xdr:pic>
      <xdr:nvPicPr>
        <xdr:cNvPr id="11" name="Grafik 10"/>
        <xdr:cNvPicPr/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838324" y="857249"/>
          <a:ext cx="561975" cy="514351"/>
        </a:xfrm>
        <a:prstGeom prst="rect">
          <a:avLst/>
        </a:prstGeom>
      </xdr:spPr>
    </xdr:pic>
    <xdr:clientData/>
  </xdr:twoCellAnchor>
  <xdr:twoCellAnchor editAs="oneCell">
    <xdr:from>
      <xdr:col>4</xdr:col>
      <xdr:colOff>581024</xdr:colOff>
      <xdr:row>5</xdr:row>
      <xdr:rowOff>0</xdr:rowOff>
    </xdr:from>
    <xdr:to>
      <xdr:col>5</xdr:col>
      <xdr:colOff>561974</xdr:colOff>
      <xdr:row>6</xdr:row>
      <xdr:rowOff>0</xdr:rowOff>
    </xdr:to>
    <xdr:pic>
      <xdr:nvPicPr>
        <xdr:cNvPr id="12" name="Picture 19" descr="ANd9GcTz124uMzpxZ7YWBjJT0tIGbNq2ZH4nQ7J5KPVKf-Z6nRajpkGgxQ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0849" y="866775"/>
          <a:ext cx="5619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38099</xdr:colOff>
      <xdr:row>5</xdr:row>
      <xdr:rowOff>9525</xdr:rowOff>
    </xdr:from>
    <xdr:to>
      <xdr:col>21</xdr:col>
      <xdr:colOff>19049</xdr:colOff>
      <xdr:row>6</xdr:row>
      <xdr:rowOff>9525</xdr:rowOff>
    </xdr:to>
    <xdr:pic>
      <xdr:nvPicPr>
        <xdr:cNvPr id="13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0049" y="876300"/>
          <a:ext cx="561975" cy="514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21</xdr:col>
      <xdr:colOff>28575</xdr:colOff>
      <xdr:row>5</xdr:row>
      <xdr:rowOff>9525</xdr:rowOff>
    </xdr:from>
    <xdr:to>
      <xdr:col>22</xdr:col>
      <xdr:colOff>19050</xdr:colOff>
      <xdr:row>5</xdr:row>
      <xdr:rowOff>504825</xdr:rowOff>
    </xdr:to>
    <xdr:pic>
      <xdr:nvPicPr>
        <xdr:cNvPr id="1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01550" y="876300"/>
          <a:ext cx="571500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30</xdr:col>
      <xdr:colOff>19050</xdr:colOff>
      <xdr:row>5</xdr:row>
      <xdr:rowOff>0</xdr:rowOff>
    </xdr:from>
    <xdr:to>
      <xdr:col>31</xdr:col>
      <xdr:colOff>0</xdr:colOff>
      <xdr:row>5</xdr:row>
      <xdr:rowOff>485775</xdr:rowOff>
    </xdr:to>
    <xdr:pic>
      <xdr:nvPicPr>
        <xdr:cNvPr id="15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06975" y="866775"/>
          <a:ext cx="561975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27</xdr:col>
      <xdr:colOff>9525</xdr:colOff>
      <xdr:row>5</xdr:row>
      <xdr:rowOff>0</xdr:rowOff>
    </xdr:from>
    <xdr:to>
      <xdr:col>28</xdr:col>
      <xdr:colOff>0</xdr:colOff>
      <xdr:row>5</xdr:row>
      <xdr:rowOff>504825</xdr:rowOff>
    </xdr:to>
    <xdr:pic>
      <xdr:nvPicPr>
        <xdr:cNvPr id="16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68650" y="866775"/>
          <a:ext cx="571500" cy="504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29</xdr:col>
      <xdr:colOff>19049</xdr:colOff>
      <xdr:row>5</xdr:row>
      <xdr:rowOff>19050</xdr:rowOff>
    </xdr:from>
    <xdr:to>
      <xdr:col>29</xdr:col>
      <xdr:colOff>581024</xdr:colOff>
      <xdr:row>6</xdr:row>
      <xdr:rowOff>0</xdr:rowOff>
    </xdr:to>
    <xdr:pic>
      <xdr:nvPicPr>
        <xdr:cNvPr id="17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25949" y="885825"/>
          <a:ext cx="5619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31</xdr:col>
      <xdr:colOff>19049</xdr:colOff>
      <xdr:row>5</xdr:row>
      <xdr:rowOff>0</xdr:rowOff>
    </xdr:from>
    <xdr:to>
      <xdr:col>31</xdr:col>
      <xdr:colOff>561975</xdr:colOff>
      <xdr:row>5</xdr:row>
      <xdr:rowOff>495300</xdr:rowOff>
    </xdr:to>
    <xdr:pic>
      <xdr:nvPicPr>
        <xdr:cNvPr id="18" name="Grafik 17" descr="http://japan-product.com/wp-content/uploads/2013/10/Fuji-Heavy-Industries.pn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7999" y="866775"/>
          <a:ext cx="542926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28575</xdr:colOff>
      <xdr:row>5</xdr:row>
      <xdr:rowOff>0</xdr:rowOff>
    </xdr:from>
    <xdr:to>
      <xdr:col>33</xdr:col>
      <xdr:colOff>9525</xdr:colOff>
      <xdr:row>5</xdr:row>
      <xdr:rowOff>495300</xdr:rowOff>
    </xdr:to>
    <xdr:pic>
      <xdr:nvPicPr>
        <xdr:cNvPr id="19" name="Picture 43" descr="ANd9GcTZY8ac13BSc6xiGhX5DTTgVKLqsyRgZHSDlWe8zlPSwN2pdg2rZw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78550" y="866775"/>
          <a:ext cx="5619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35</xdr:col>
      <xdr:colOff>19050</xdr:colOff>
      <xdr:row>5</xdr:row>
      <xdr:rowOff>19050</xdr:rowOff>
    </xdr:from>
    <xdr:to>
      <xdr:col>35</xdr:col>
      <xdr:colOff>561975</xdr:colOff>
      <xdr:row>5</xdr:row>
      <xdr:rowOff>504825</xdr:rowOff>
    </xdr:to>
    <xdr:pic>
      <xdr:nvPicPr>
        <xdr:cNvPr id="20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12100" y="885825"/>
          <a:ext cx="542925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37</xdr:col>
      <xdr:colOff>19050</xdr:colOff>
      <xdr:row>5</xdr:row>
      <xdr:rowOff>19051</xdr:rowOff>
    </xdr:from>
    <xdr:to>
      <xdr:col>38</xdr:col>
      <xdr:colOff>9525</xdr:colOff>
      <xdr:row>6</xdr:row>
      <xdr:rowOff>1</xdr:rowOff>
    </xdr:to>
    <xdr:pic>
      <xdr:nvPicPr>
        <xdr:cNvPr id="21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74150" y="885826"/>
          <a:ext cx="571500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39</xdr:col>
      <xdr:colOff>9525</xdr:colOff>
      <xdr:row>5</xdr:row>
      <xdr:rowOff>19050</xdr:rowOff>
    </xdr:from>
    <xdr:to>
      <xdr:col>39</xdr:col>
      <xdr:colOff>571500</xdr:colOff>
      <xdr:row>5</xdr:row>
      <xdr:rowOff>504825</xdr:rowOff>
    </xdr:to>
    <xdr:pic>
      <xdr:nvPicPr>
        <xdr:cNvPr id="22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26675" y="885825"/>
          <a:ext cx="561975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43</xdr:col>
      <xdr:colOff>19049</xdr:colOff>
      <xdr:row>5</xdr:row>
      <xdr:rowOff>19050</xdr:rowOff>
    </xdr:from>
    <xdr:to>
      <xdr:col>43</xdr:col>
      <xdr:colOff>581024</xdr:colOff>
      <xdr:row>6</xdr:row>
      <xdr:rowOff>0</xdr:rowOff>
    </xdr:to>
    <xdr:pic>
      <xdr:nvPicPr>
        <xdr:cNvPr id="23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46024" y="885825"/>
          <a:ext cx="5619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46</xdr:col>
      <xdr:colOff>9525</xdr:colOff>
      <xdr:row>5</xdr:row>
      <xdr:rowOff>19050</xdr:rowOff>
    </xdr:from>
    <xdr:to>
      <xdr:col>46</xdr:col>
      <xdr:colOff>571500</xdr:colOff>
      <xdr:row>5</xdr:row>
      <xdr:rowOff>504825</xdr:rowOff>
    </xdr:to>
    <xdr:pic>
      <xdr:nvPicPr>
        <xdr:cNvPr id="2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79575" y="885825"/>
          <a:ext cx="561975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48</xdr:col>
      <xdr:colOff>571499</xdr:colOff>
      <xdr:row>5</xdr:row>
      <xdr:rowOff>19050</xdr:rowOff>
    </xdr:from>
    <xdr:to>
      <xdr:col>49</xdr:col>
      <xdr:colOff>571499</xdr:colOff>
      <xdr:row>5</xdr:row>
      <xdr:rowOff>504825</xdr:rowOff>
    </xdr:to>
    <xdr:pic>
      <xdr:nvPicPr>
        <xdr:cNvPr id="2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03599" y="885825"/>
          <a:ext cx="581025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50</xdr:col>
      <xdr:colOff>9524</xdr:colOff>
      <xdr:row>5</xdr:row>
      <xdr:rowOff>9525</xdr:rowOff>
    </xdr:from>
    <xdr:to>
      <xdr:col>50</xdr:col>
      <xdr:colOff>571499</xdr:colOff>
      <xdr:row>5</xdr:row>
      <xdr:rowOff>495300</xdr:rowOff>
    </xdr:to>
    <xdr:pic>
      <xdr:nvPicPr>
        <xdr:cNvPr id="2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03674" y="876300"/>
          <a:ext cx="561975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51</xdr:col>
      <xdr:colOff>0</xdr:colOff>
      <xdr:row>5</xdr:row>
      <xdr:rowOff>9525</xdr:rowOff>
    </xdr:from>
    <xdr:to>
      <xdr:col>51</xdr:col>
      <xdr:colOff>561975</xdr:colOff>
      <xdr:row>5</xdr:row>
      <xdr:rowOff>504825</xdr:rowOff>
    </xdr:to>
    <xdr:pic>
      <xdr:nvPicPr>
        <xdr:cNvPr id="27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75175" y="876300"/>
          <a:ext cx="5619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53</xdr:col>
      <xdr:colOff>9525</xdr:colOff>
      <xdr:row>5</xdr:row>
      <xdr:rowOff>0</xdr:rowOff>
    </xdr:from>
    <xdr:to>
      <xdr:col>54</xdr:col>
      <xdr:colOff>9525</xdr:colOff>
      <xdr:row>5</xdr:row>
      <xdr:rowOff>504825</xdr:rowOff>
    </xdr:to>
    <xdr:pic>
      <xdr:nvPicPr>
        <xdr:cNvPr id="28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46750" y="866775"/>
          <a:ext cx="581025" cy="504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54</xdr:col>
      <xdr:colOff>19050</xdr:colOff>
      <xdr:row>5</xdr:row>
      <xdr:rowOff>0</xdr:rowOff>
    </xdr:from>
    <xdr:to>
      <xdr:col>54</xdr:col>
      <xdr:colOff>571500</xdr:colOff>
      <xdr:row>5</xdr:row>
      <xdr:rowOff>495300</xdr:rowOff>
    </xdr:to>
    <xdr:pic>
      <xdr:nvPicPr>
        <xdr:cNvPr id="29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37300" y="866775"/>
          <a:ext cx="552450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57</xdr:col>
      <xdr:colOff>9524</xdr:colOff>
      <xdr:row>5</xdr:row>
      <xdr:rowOff>9525</xdr:rowOff>
    </xdr:from>
    <xdr:to>
      <xdr:col>57</xdr:col>
      <xdr:colOff>571499</xdr:colOff>
      <xdr:row>5</xdr:row>
      <xdr:rowOff>504825</xdr:rowOff>
    </xdr:to>
    <xdr:pic>
      <xdr:nvPicPr>
        <xdr:cNvPr id="30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56574" y="876300"/>
          <a:ext cx="5619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58</xdr:col>
      <xdr:colOff>9525</xdr:colOff>
      <xdr:row>5</xdr:row>
      <xdr:rowOff>0</xdr:rowOff>
    </xdr:from>
    <xdr:to>
      <xdr:col>58</xdr:col>
      <xdr:colOff>571500</xdr:colOff>
      <xdr:row>5</xdr:row>
      <xdr:rowOff>485775</xdr:rowOff>
    </xdr:to>
    <xdr:pic>
      <xdr:nvPicPr>
        <xdr:cNvPr id="3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37600" y="866775"/>
          <a:ext cx="561975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59</xdr:col>
      <xdr:colOff>9525</xdr:colOff>
      <xdr:row>5</xdr:row>
      <xdr:rowOff>9525</xdr:rowOff>
    </xdr:from>
    <xdr:to>
      <xdr:col>59</xdr:col>
      <xdr:colOff>571500</xdr:colOff>
      <xdr:row>5</xdr:row>
      <xdr:rowOff>504825</xdr:rowOff>
    </xdr:to>
    <xdr:pic>
      <xdr:nvPicPr>
        <xdr:cNvPr id="3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18625" y="876300"/>
          <a:ext cx="5619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61</xdr:col>
      <xdr:colOff>19049</xdr:colOff>
      <xdr:row>5</xdr:row>
      <xdr:rowOff>9525</xdr:rowOff>
    </xdr:from>
    <xdr:to>
      <xdr:col>61</xdr:col>
      <xdr:colOff>581024</xdr:colOff>
      <xdr:row>6</xdr:row>
      <xdr:rowOff>0</xdr:rowOff>
    </xdr:to>
    <xdr:pic>
      <xdr:nvPicPr>
        <xdr:cNvPr id="33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90199" y="876300"/>
          <a:ext cx="561975" cy="504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62</xdr:col>
      <xdr:colOff>19050</xdr:colOff>
      <xdr:row>5</xdr:row>
      <xdr:rowOff>9525</xdr:rowOff>
    </xdr:from>
    <xdr:to>
      <xdr:col>63</xdr:col>
      <xdr:colOff>9525</xdr:colOff>
      <xdr:row>6</xdr:row>
      <xdr:rowOff>0</xdr:rowOff>
    </xdr:to>
    <xdr:pic>
      <xdr:nvPicPr>
        <xdr:cNvPr id="34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71225" y="876300"/>
          <a:ext cx="571500" cy="504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65</xdr:col>
      <xdr:colOff>19050</xdr:colOff>
      <xdr:row>5</xdr:row>
      <xdr:rowOff>19050</xdr:rowOff>
    </xdr:from>
    <xdr:to>
      <xdr:col>66</xdr:col>
      <xdr:colOff>0</xdr:colOff>
      <xdr:row>6</xdr:row>
      <xdr:rowOff>0</xdr:rowOff>
    </xdr:to>
    <xdr:pic>
      <xdr:nvPicPr>
        <xdr:cNvPr id="35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80975" y="885825"/>
          <a:ext cx="5619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66</xdr:col>
      <xdr:colOff>9524</xdr:colOff>
      <xdr:row>5</xdr:row>
      <xdr:rowOff>0</xdr:rowOff>
    </xdr:from>
    <xdr:to>
      <xdr:col>66</xdr:col>
      <xdr:colOff>571499</xdr:colOff>
      <xdr:row>5</xdr:row>
      <xdr:rowOff>495300</xdr:rowOff>
    </xdr:to>
    <xdr:pic>
      <xdr:nvPicPr>
        <xdr:cNvPr id="36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52474" y="866775"/>
          <a:ext cx="5619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67</xdr:col>
      <xdr:colOff>9524</xdr:colOff>
      <xdr:row>5</xdr:row>
      <xdr:rowOff>9525</xdr:rowOff>
    </xdr:from>
    <xdr:to>
      <xdr:col>67</xdr:col>
      <xdr:colOff>571499</xdr:colOff>
      <xdr:row>5</xdr:row>
      <xdr:rowOff>504825</xdr:rowOff>
    </xdr:to>
    <xdr:pic>
      <xdr:nvPicPr>
        <xdr:cNvPr id="37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499" y="876300"/>
          <a:ext cx="5619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68</xdr:col>
      <xdr:colOff>9525</xdr:colOff>
      <xdr:row>5</xdr:row>
      <xdr:rowOff>9525</xdr:rowOff>
    </xdr:from>
    <xdr:to>
      <xdr:col>68</xdr:col>
      <xdr:colOff>571500</xdr:colOff>
      <xdr:row>5</xdr:row>
      <xdr:rowOff>504825</xdr:rowOff>
    </xdr:to>
    <xdr:pic>
      <xdr:nvPicPr>
        <xdr:cNvPr id="38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14525" y="876300"/>
          <a:ext cx="5619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71</xdr:col>
      <xdr:colOff>19050</xdr:colOff>
      <xdr:row>4</xdr:row>
      <xdr:rowOff>180975</xdr:rowOff>
    </xdr:from>
    <xdr:to>
      <xdr:col>72</xdr:col>
      <xdr:colOff>0</xdr:colOff>
      <xdr:row>5</xdr:row>
      <xdr:rowOff>495300</xdr:rowOff>
    </xdr:to>
    <xdr:pic>
      <xdr:nvPicPr>
        <xdr:cNvPr id="39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52850" y="857250"/>
          <a:ext cx="561975" cy="504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72</xdr:col>
      <xdr:colOff>9525</xdr:colOff>
      <xdr:row>5</xdr:row>
      <xdr:rowOff>0</xdr:rowOff>
    </xdr:from>
    <xdr:to>
      <xdr:col>72</xdr:col>
      <xdr:colOff>571500</xdr:colOff>
      <xdr:row>5</xdr:row>
      <xdr:rowOff>495300</xdr:rowOff>
    </xdr:to>
    <xdr:pic>
      <xdr:nvPicPr>
        <xdr:cNvPr id="4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24350" y="866775"/>
          <a:ext cx="5619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73</xdr:col>
      <xdr:colOff>19050</xdr:colOff>
      <xdr:row>5</xdr:row>
      <xdr:rowOff>9525</xdr:rowOff>
    </xdr:from>
    <xdr:to>
      <xdr:col>73</xdr:col>
      <xdr:colOff>571500</xdr:colOff>
      <xdr:row>5</xdr:row>
      <xdr:rowOff>495300</xdr:rowOff>
    </xdr:to>
    <xdr:pic>
      <xdr:nvPicPr>
        <xdr:cNvPr id="41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14900" y="876300"/>
          <a:ext cx="55245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73</xdr:col>
      <xdr:colOff>581024</xdr:colOff>
      <xdr:row>5</xdr:row>
      <xdr:rowOff>0</xdr:rowOff>
    </xdr:from>
    <xdr:to>
      <xdr:col>74</xdr:col>
      <xdr:colOff>561974</xdr:colOff>
      <xdr:row>5</xdr:row>
      <xdr:rowOff>504825</xdr:rowOff>
    </xdr:to>
    <xdr:pic>
      <xdr:nvPicPr>
        <xdr:cNvPr id="4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76874" y="866775"/>
          <a:ext cx="561975" cy="504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75</xdr:col>
      <xdr:colOff>19050</xdr:colOff>
      <xdr:row>5</xdr:row>
      <xdr:rowOff>0</xdr:rowOff>
    </xdr:from>
    <xdr:to>
      <xdr:col>76</xdr:col>
      <xdr:colOff>0</xdr:colOff>
      <xdr:row>5</xdr:row>
      <xdr:rowOff>504825</xdr:rowOff>
    </xdr:to>
    <xdr:pic>
      <xdr:nvPicPr>
        <xdr:cNvPr id="43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76950" y="866775"/>
          <a:ext cx="561975" cy="504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76</xdr:col>
      <xdr:colOff>9524</xdr:colOff>
      <xdr:row>5</xdr:row>
      <xdr:rowOff>0</xdr:rowOff>
    </xdr:from>
    <xdr:to>
      <xdr:col>76</xdr:col>
      <xdr:colOff>571499</xdr:colOff>
      <xdr:row>5</xdr:row>
      <xdr:rowOff>495300</xdr:rowOff>
    </xdr:to>
    <xdr:pic>
      <xdr:nvPicPr>
        <xdr:cNvPr id="44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48449" y="866775"/>
          <a:ext cx="5619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26</xdr:col>
      <xdr:colOff>19051</xdr:colOff>
      <xdr:row>5</xdr:row>
      <xdr:rowOff>9525</xdr:rowOff>
    </xdr:from>
    <xdr:to>
      <xdr:col>27</xdr:col>
      <xdr:colOff>19050</xdr:colOff>
      <xdr:row>5</xdr:row>
      <xdr:rowOff>504825</xdr:rowOff>
    </xdr:to>
    <xdr:pic>
      <xdr:nvPicPr>
        <xdr:cNvPr id="45" name="Grafik 44" descr="http://www.fcagroup.com/it-IT/media_center/photogallery/PublishingImages/logo_management/FCA_logo_high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97151" y="876300"/>
          <a:ext cx="581024" cy="495300"/>
        </a:xfrm>
        <a:prstGeom prst="rect">
          <a:avLst/>
        </a:prstGeom>
        <a:noFill/>
        <a:extLst/>
      </xdr:spPr>
    </xdr:pic>
    <xdr:clientData/>
  </xdr:twoCellAnchor>
  <xdr:twoCellAnchor editAs="oneCell">
    <xdr:from>
      <xdr:col>8</xdr:col>
      <xdr:colOff>571500</xdr:colOff>
      <xdr:row>5</xdr:row>
      <xdr:rowOff>9525</xdr:rowOff>
    </xdr:from>
    <xdr:to>
      <xdr:col>9</xdr:col>
      <xdr:colOff>571500</xdr:colOff>
      <xdr:row>5</xdr:row>
      <xdr:rowOff>485775</xdr:rowOff>
    </xdr:to>
    <xdr:pic>
      <xdr:nvPicPr>
        <xdr:cNvPr id="46" name="Bild 1" descr="https://upload.wikimedia.org/wikipedia/en/c/cb/Mini-logo.png"/>
        <xdr:cNvPicPr/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5425" y="876300"/>
          <a:ext cx="581025" cy="476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18</xdr:col>
      <xdr:colOff>19050</xdr:colOff>
      <xdr:row>4</xdr:row>
      <xdr:rowOff>190499</xdr:rowOff>
    </xdr:from>
    <xdr:to>
      <xdr:col>19</xdr:col>
      <xdr:colOff>0</xdr:colOff>
      <xdr:row>5</xdr:row>
      <xdr:rowOff>504824</xdr:rowOff>
    </xdr:to>
    <xdr:pic>
      <xdr:nvPicPr>
        <xdr:cNvPr id="47" name="Bild 1" descr="Daewoo"/>
        <xdr:cNvPicPr/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48950" y="866774"/>
          <a:ext cx="561975" cy="504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19049</xdr:colOff>
      <xdr:row>5</xdr:row>
      <xdr:rowOff>1</xdr:rowOff>
    </xdr:from>
    <xdr:to>
      <xdr:col>1</xdr:col>
      <xdr:colOff>571500</xdr:colOff>
      <xdr:row>5</xdr:row>
      <xdr:rowOff>495300</xdr:rowOff>
    </xdr:to>
    <xdr:pic>
      <xdr:nvPicPr>
        <xdr:cNvPr id="48" name="Bild 1" descr="http://www.pferd-aktuell.de/files/1/130/250/AGCO_Fendt_4C.png"/>
        <xdr:cNvPicPr/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799" y="866776"/>
          <a:ext cx="552451" cy="4952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23</xdr:col>
      <xdr:colOff>9526</xdr:colOff>
      <xdr:row>4</xdr:row>
      <xdr:rowOff>152400</xdr:rowOff>
    </xdr:from>
    <xdr:to>
      <xdr:col>24</xdr:col>
      <xdr:colOff>1</xdr:colOff>
      <xdr:row>5</xdr:row>
      <xdr:rowOff>504825</xdr:rowOff>
    </xdr:to>
    <xdr:pic>
      <xdr:nvPicPr>
        <xdr:cNvPr id="49" name="Bild 1" descr="https://upload.wikimedia.org/wikipedia/de/thumb/9/90/Deutz_Logo.svg/125px-Deutz_Logo.svg.png"/>
        <xdr:cNvPicPr/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44551" y="828675"/>
          <a:ext cx="571500" cy="5429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37</xdr:col>
      <xdr:colOff>571501</xdr:colOff>
      <xdr:row>4</xdr:row>
      <xdr:rowOff>171450</xdr:rowOff>
    </xdr:from>
    <xdr:to>
      <xdr:col>38</xdr:col>
      <xdr:colOff>542926</xdr:colOff>
      <xdr:row>5</xdr:row>
      <xdr:rowOff>495300</xdr:rowOff>
    </xdr:to>
    <xdr:pic>
      <xdr:nvPicPr>
        <xdr:cNvPr id="50" name="Bild 1" descr="http://trekkerschmidt.de/wp-content/uploads/2015/03/iseki.png"/>
        <xdr:cNvPicPr/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26601" y="847725"/>
          <a:ext cx="552450" cy="514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19</xdr:col>
      <xdr:colOff>19051</xdr:colOff>
      <xdr:row>5</xdr:row>
      <xdr:rowOff>9526</xdr:rowOff>
    </xdr:from>
    <xdr:to>
      <xdr:col>20</xdr:col>
      <xdr:colOff>19050</xdr:colOff>
      <xdr:row>6</xdr:row>
      <xdr:rowOff>0</xdr:rowOff>
    </xdr:to>
    <xdr:pic>
      <xdr:nvPicPr>
        <xdr:cNvPr id="51" name="Bild 1" descr="http://www.topcar-performance.de/auto-logo/180x180/daf-500.png"/>
        <xdr:cNvPicPr/>
      </xdr:nvPicPr>
      <xdr:blipFill rotWithShape="1"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7778"/>
        <a:stretch/>
      </xdr:blipFill>
      <xdr:spPr bwMode="auto">
        <a:xfrm>
          <a:off x="11229976" y="876301"/>
          <a:ext cx="581024" cy="50482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44</xdr:col>
      <xdr:colOff>0</xdr:colOff>
      <xdr:row>5</xdr:row>
      <xdr:rowOff>28575</xdr:rowOff>
    </xdr:from>
    <xdr:to>
      <xdr:col>44</xdr:col>
      <xdr:colOff>533400</xdr:colOff>
      <xdr:row>6</xdr:row>
      <xdr:rowOff>9525</xdr:rowOff>
    </xdr:to>
    <xdr:pic>
      <xdr:nvPicPr>
        <xdr:cNvPr id="52" name="Bild 1" descr="http://www.factsmagazine.co.uk/wp-content/uploads/2015/03/kamag.png"/>
        <xdr:cNvPicPr/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0" y="895350"/>
          <a:ext cx="533400" cy="495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561975</xdr:colOff>
      <xdr:row>6</xdr:row>
      <xdr:rowOff>9525</xdr:rowOff>
    </xdr:to>
    <xdr:pic>
      <xdr:nvPicPr>
        <xdr:cNvPr id="5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9825" y="866775"/>
          <a:ext cx="561975" cy="523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17</xdr:col>
      <xdr:colOff>0</xdr:colOff>
      <xdr:row>5</xdr:row>
      <xdr:rowOff>0</xdr:rowOff>
    </xdr:from>
    <xdr:to>
      <xdr:col>17</xdr:col>
      <xdr:colOff>552450</xdr:colOff>
      <xdr:row>5</xdr:row>
      <xdr:rowOff>485775</xdr:rowOff>
    </xdr:to>
    <xdr:pic>
      <xdr:nvPicPr>
        <xdr:cNvPr id="54" name="Picture 20" descr="daelim_logo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48875" y="866775"/>
          <a:ext cx="5524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0</xdr:colOff>
      <xdr:row>5</xdr:row>
      <xdr:rowOff>0</xdr:rowOff>
    </xdr:from>
    <xdr:to>
      <xdr:col>22</xdr:col>
      <xdr:colOff>552450</xdr:colOff>
      <xdr:row>5</xdr:row>
      <xdr:rowOff>485775</xdr:rowOff>
    </xdr:to>
    <xdr:pic>
      <xdr:nvPicPr>
        <xdr:cNvPr id="55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0" y="866775"/>
          <a:ext cx="55245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23</xdr:col>
      <xdr:colOff>581024</xdr:colOff>
      <xdr:row>5</xdr:row>
      <xdr:rowOff>0</xdr:rowOff>
    </xdr:from>
    <xdr:to>
      <xdr:col>24</xdr:col>
      <xdr:colOff>561974</xdr:colOff>
      <xdr:row>5</xdr:row>
      <xdr:rowOff>495300</xdr:rowOff>
    </xdr:to>
    <xdr:pic>
      <xdr:nvPicPr>
        <xdr:cNvPr id="56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16049" y="866775"/>
          <a:ext cx="5619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33</xdr:col>
      <xdr:colOff>0</xdr:colOff>
      <xdr:row>5</xdr:row>
      <xdr:rowOff>0</xdr:rowOff>
    </xdr:from>
    <xdr:to>
      <xdr:col>33</xdr:col>
      <xdr:colOff>561975</xdr:colOff>
      <xdr:row>5</xdr:row>
      <xdr:rowOff>485775</xdr:rowOff>
    </xdr:to>
    <xdr:pic>
      <xdr:nvPicPr>
        <xdr:cNvPr id="57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0" y="866775"/>
          <a:ext cx="561975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34</xdr:col>
      <xdr:colOff>0</xdr:colOff>
      <xdr:row>5</xdr:row>
      <xdr:rowOff>0</xdr:rowOff>
    </xdr:from>
    <xdr:to>
      <xdr:col>34</xdr:col>
      <xdr:colOff>571500</xdr:colOff>
      <xdr:row>5</xdr:row>
      <xdr:rowOff>495300</xdr:rowOff>
    </xdr:to>
    <xdr:pic>
      <xdr:nvPicPr>
        <xdr:cNvPr id="58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12025" y="866775"/>
          <a:ext cx="571500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40</xdr:col>
      <xdr:colOff>0</xdr:colOff>
      <xdr:row>5</xdr:row>
      <xdr:rowOff>0</xdr:rowOff>
    </xdr:from>
    <xdr:to>
      <xdr:col>40</xdr:col>
      <xdr:colOff>571500</xdr:colOff>
      <xdr:row>6</xdr:row>
      <xdr:rowOff>0</xdr:rowOff>
    </xdr:to>
    <xdr:pic>
      <xdr:nvPicPr>
        <xdr:cNvPr id="59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98175" y="866775"/>
          <a:ext cx="571500" cy="514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45</xdr:col>
      <xdr:colOff>0</xdr:colOff>
      <xdr:row>5</xdr:row>
      <xdr:rowOff>0</xdr:rowOff>
    </xdr:from>
    <xdr:to>
      <xdr:col>46</xdr:col>
      <xdr:colOff>0</xdr:colOff>
      <xdr:row>5</xdr:row>
      <xdr:rowOff>504825</xdr:rowOff>
    </xdr:to>
    <xdr:pic>
      <xdr:nvPicPr>
        <xdr:cNvPr id="6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89025" y="866775"/>
          <a:ext cx="581025" cy="504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47</xdr:col>
      <xdr:colOff>0</xdr:colOff>
      <xdr:row>5</xdr:row>
      <xdr:rowOff>0</xdr:rowOff>
    </xdr:from>
    <xdr:to>
      <xdr:col>47</xdr:col>
      <xdr:colOff>571500</xdr:colOff>
      <xdr:row>5</xdr:row>
      <xdr:rowOff>485775</xdr:rowOff>
    </xdr:to>
    <xdr:pic>
      <xdr:nvPicPr>
        <xdr:cNvPr id="61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51075" y="866775"/>
          <a:ext cx="5715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48</xdr:col>
      <xdr:colOff>0</xdr:colOff>
      <xdr:row>5</xdr:row>
      <xdr:rowOff>0</xdr:rowOff>
    </xdr:from>
    <xdr:to>
      <xdr:col>48</xdr:col>
      <xdr:colOff>571500</xdr:colOff>
      <xdr:row>5</xdr:row>
      <xdr:rowOff>485775</xdr:rowOff>
    </xdr:to>
    <xdr:pic>
      <xdr:nvPicPr>
        <xdr:cNvPr id="62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32100" y="866775"/>
          <a:ext cx="5715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55</xdr:col>
      <xdr:colOff>0</xdr:colOff>
      <xdr:row>5</xdr:row>
      <xdr:rowOff>0</xdr:rowOff>
    </xdr:from>
    <xdr:to>
      <xdr:col>55</xdr:col>
      <xdr:colOff>571500</xdr:colOff>
      <xdr:row>5</xdr:row>
      <xdr:rowOff>504825</xdr:rowOff>
    </xdr:to>
    <xdr:pic>
      <xdr:nvPicPr>
        <xdr:cNvPr id="63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99275" y="866775"/>
          <a:ext cx="571500" cy="504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63</xdr:col>
      <xdr:colOff>0</xdr:colOff>
      <xdr:row>5</xdr:row>
      <xdr:rowOff>0</xdr:rowOff>
    </xdr:from>
    <xdr:to>
      <xdr:col>64</xdr:col>
      <xdr:colOff>9525</xdr:colOff>
      <xdr:row>5</xdr:row>
      <xdr:rowOff>504825</xdr:rowOff>
    </xdr:to>
    <xdr:pic>
      <xdr:nvPicPr>
        <xdr:cNvPr id="6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33200" y="866775"/>
          <a:ext cx="590550" cy="504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69</xdr:col>
      <xdr:colOff>0</xdr:colOff>
      <xdr:row>5</xdr:row>
      <xdr:rowOff>0</xdr:rowOff>
    </xdr:from>
    <xdr:to>
      <xdr:col>69</xdr:col>
      <xdr:colOff>561975</xdr:colOff>
      <xdr:row>5</xdr:row>
      <xdr:rowOff>495300</xdr:rowOff>
    </xdr:to>
    <xdr:pic>
      <xdr:nvPicPr>
        <xdr:cNvPr id="65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86025" y="866775"/>
          <a:ext cx="5619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0</xdr:colOff>
      <xdr:row>5</xdr:row>
      <xdr:rowOff>0</xdr:rowOff>
    </xdr:from>
    <xdr:to>
      <xdr:col>10</xdr:col>
      <xdr:colOff>571500</xdr:colOff>
      <xdr:row>5</xdr:row>
      <xdr:rowOff>504825</xdr:rowOff>
    </xdr:to>
    <xdr:pic>
      <xdr:nvPicPr>
        <xdr:cNvPr id="66" name="Bild 1" descr="http://www.atv-quad-magazin.com/wp-content/uploads/2007/03/bombardier1.jpg"/>
        <xdr:cNvPicPr/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5975" y="866775"/>
          <a:ext cx="571500" cy="504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25</xdr:col>
      <xdr:colOff>1</xdr:colOff>
      <xdr:row>5</xdr:row>
      <xdr:rowOff>1</xdr:rowOff>
    </xdr:from>
    <xdr:to>
      <xdr:col>25</xdr:col>
      <xdr:colOff>571501</xdr:colOff>
      <xdr:row>6</xdr:row>
      <xdr:rowOff>1</xdr:rowOff>
    </xdr:to>
    <xdr:pic>
      <xdr:nvPicPr>
        <xdr:cNvPr id="67" name="Bild 1" descr="http://www.iotaconseil.fr/wp-content/uploads/2014/12/evobus-logo.png"/>
        <xdr:cNvPicPr/>
      </xdr:nvPicPr>
      <xdr:blipFill rotWithShape="1"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55" t="10278" r="6818" b="18611"/>
        <a:stretch/>
      </xdr:blipFill>
      <xdr:spPr bwMode="auto">
        <a:xfrm>
          <a:off x="14697076" y="866776"/>
          <a:ext cx="571500" cy="5143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36</xdr:col>
      <xdr:colOff>28575</xdr:colOff>
      <xdr:row>5</xdr:row>
      <xdr:rowOff>0</xdr:rowOff>
    </xdr:from>
    <xdr:to>
      <xdr:col>36</xdr:col>
      <xdr:colOff>571500</xdr:colOff>
      <xdr:row>6</xdr:row>
      <xdr:rowOff>0</xdr:rowOff>
    </xdr:to>
    <xdr:pic>
      <xdr:nvPicPr>
        <xdr:cNvPr id="68" name="Bild 1" descr="http://www.bikersworld-rathenow.de/neu/Bilder/hyosung%20ci.jpg"/>
        <xdr:cNvPicPr/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02650" y="866775"/>
          <a:ext cx="542925" cy="514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60</xdr:col>
      <xdr:colOff>1</xdr:colOff>
      <xdr:row>5</xdr:row>
      <xdr:rowOff>0</xdr:rowOff>
    </xdr:from>
    <xdr:to>
      <xdr:col>60</xdr:col>
      <xdr:colOff>561975</xdr:colOff>
      <xdr:row>5</xdr:row>
      <xdr:rowOff>495300</xdr:rowOff>
    </xdr:to>
    <xdr:pic>
      <xdr:nvPicPr>
        <xdr:cNvPr id="69" name="Bild 1" descr="http://www.motorradonline.de/sixcms/media.php/55/thumbnails/MBK.jpg.2019991.jpg"/>
        <xdr:cNvPicPr/>
      </xdr:nvPicPr>
      <xdr:blipFill rotWithShape="1"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41" t="31746" r="9187" b="28042"/>
        <a:stretch/>
      </xdr:blipFill>
      <xdr:spPr bwMode="auto">
        <a:xfrm>
          <a:off x="35290126" y="866775"/>
          <a:ext cx="561974" cy="4953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64</xdr:col>
      <xdr:colOff>0</xdr:colOff>
      <xdr:row>5</xdr:row>
      <xdr:rowOff>1</xdr:rowOff>
    </xdr:from>
    <xdr:to>
      <xdr:col>65</xdr:col>
      <xdr:colOff>9525</xdr:colOff>
      <xdr:row>5</xdr:row>
      <xdr:rowOff>504825</xdr:rowOff>
    </xdr:to>
    <xdr:pic>
      <xdr:nvPicPr>
        <xdr:cNvPr id="70" name="Bild 1" descr="http://bilder.pcwelt.de/3429055_original.jpg"/>
        <xdr:cNvPicPr/>
      </xdr:nvPicPr>
      <xdr:blipFill rotWithShape="1"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22" t="4188" r="27273" b="3471"/>
        <a:stretch/>
      </xdr:blipFill>
      <xdr:spPr bwMode="auto">
        <a:xfrm>
          <a:off x="37614225" y="866776"/>
          <a:ext cx="657225" cy="50482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77</xdr:col>
      <xdr:colOff>1</xdr:colOff>
      <xdr:row>5</xdr:row>
      <xdr:rowOff>0</xdr:rowOff>
    </xdr:from>
    <xdr:to>
      <xdr:col>77</xdr:col>
      <xdr:colOff>571501</xdr:colOff>
      <xdr:row>5</xdr:row>
      <xdr:rowOff>514349</xdr:rowOff>
    </xdr:to>
    <xdr:pic>
      <xdr:nvPicPr>
        <xdr:cNvPr id="71" name="Bild 1" descr="http://www.scooter-station.com/IMG/breveon1467.jpg"/>
        <xdr:cNvPicPr/>
      </xdr:nvPicPr>
      <xdr:blipFill rotWithShape="1"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400" t="1866" r="16800" b="2133"/>
        <a:stretch/>
      </xdr:blipFill>
      <xdr:spPr bwMode="auto">
        <a:xfrm>
          <a:off x="45319951" y="866775"/>
          <a:ext cx="571500" cy="51434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85</xdr:col>
      <xdr:colOff>19050</xdr:colOff>
      <xdr:row>4</xdr:row>
      <xdr:rowOff>190499</xdr:rowOff>
    </xdr:from>
    <xdr:ext cx="561975" cy="504826"/>
    <xdr:pic>
      <xdr:nvPicPr>
        <xdr:cNvPr id="72" name="Bild 1" descr="http://www.logospike.com/wp-content/uploads/2014/11/Tesla_logo-2.jpg"/>
        <xdr:cNvPicPr/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72925" y="866774"/>
          <a:ext cx="561975" cy="50482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83</xdr:col>
      <xdr:colOff>19051</xdr:colOff>
      <xdr:row>5</xdr:row>
      <xdr:rowOff>19049</xdr:rowOff>
    </xdr:from>
    <xdr:ext cx="533400" cy="485775"/>
    <xdr:pic>
      <xdr:nvPicPr>
        <xdr:cNvPr id="73" name="Bild 1" descr="https://upload.wikimedia.org/wikipedia/commons/thumb/1/12/Suzuki_logo_2.svg/2000px-Suzuki_logo_2.svg.png"/>
        <xdr:cNvPicPr/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25151" y="885824"/>
          <a:ext cx="533400" cy="4857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82</xdr:col>
      <xdr:colOff>9524</xdr:colOff>
      <xdr:row>5</xdr:row>
      <xdr:rowOff>9525</xdr:rowOff>
    </xdr:from>
    <xdr:ext cx="561976" cy="495299"/>
    <xdr:pic>
      <xdr:nvPicPr>
        <xdr:cNvPr id="74" name="Grafik 73"/>
        <xdr:cNvPicPr/>
      </xdr:nvPicPr>
      <xdr:blipFill rotWithShape="1">
        <a:blip xmlns:r="http://schemas.openxmlformats.org/officeDocument/2006/relationships" r:embed="rId73"/>
        <a:srcRect t="20229"/>
        <a:stretch/>
      </xdr:blipFill>
      <xdr:spPr bwMode="auto">
        <a:xfrm>
          <a:off x="48234599" y="876300"/>
          <a:ext cx="561976" cy="49529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81</xdr:col>
      <xdr:colOff>19050</xdr:colOff>
      <xdr:row>5</xdr:row>
      <xdr:rowOff>19050</xdr:rowOff>
    </xdr:from>
    <xdr:ext cx="552450" cy="495300"/>
    <xdr:pic>
      <xdr:nvPicPr>
        <xdr:cNvPr id="7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63100" y="885825"/>
          <a:ext cx="552450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80</xdr:col>
      <xdr:colOff>28575</xdr:colOff>
      <xdr:row>5</xdr:row>
      <xdr:rowOff>28575</xdr:rowOff>
    </xdr:from>
    <xdr:ext cx="552450" cy="485775"/>
    <xdr:pic>
      <xdr:nvPicPr>
        <xdr:cNvPr id="7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91600" y="895350"/>
          <a:ext cx="55245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79</xdr:col>
      <xdr:colOff>19050</xdr:colOff>
      <xdr:row>5</xdr:row>
      <xdr:rowOff>19050</xdr:rowOff>
    </xdr:from>
    <xdr:ext cx="571500" cy="485775"/>
    <xdr:pic>
      <xdr:nvPicPr>
        <xdr:cNvPr id="7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01050" y="885825"/>
          <a:ext cx="5715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78</xdr:col>
      <xdr:colOff>0</xdr:colOff>
      <xdr:row>5</xdr:row>
      <xdr:rowOff>0</xdr:rowOff>
    </xdr:from>
    <xdr:ext cx="571500" cy="504825"/>
    <xdr:pic>
      <xdr:nvPicPr>
        <xdr:cNvPr id="78" name="Bild 1" descr="http://www.logospike.com/wp-content/uploads/2015/06/Scania_Logo_02.jpg"/>
        <xdr:cNvPicPr/>
      </xdr:nvPicPr>
      <xdr:blipFill rotWithShape="1"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49" t="6256" r="16129" b="13979"/>
        <a:stretch/>
      </xdr:blipFill>
      <xdr:spPr bwMode="auto">
        <a:xfrm>
          <a:off x="45900975" y="866775"/>
          <a:ext cx="571500" cy="5048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86</xdr:col>
      <xdr:colOff>19050</xdr:colOff>
      <xdr:row>5</xdr:row>
      <xdr:rowOff>19050</xdr:rowOff>
    </xdr:from>
    <xdr:ext cx="533400" cy="476249"/>
    <xdr:pic>
      <xdr:nvPicPr>
        <xdr:cNvPr id="79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53950" y="885825"/>
          <a:ext cx="533400" cy="47624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87</xdr:col>
      <xdr:colOff>0</xdr:colOff>
      <xdr:row>5</xdr:row>
      <xdr:rowOff>0</xdr:rowOff>
    </xdr:from>
    <xdr:ext cx="571500" cy="495300"/>
    <xdr:pic>
      <xdr:nvPicPr>
        <xdr:cNvPr id="8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15925" y="866775"/>
          <a:ext cx="571500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88</xdr:col>
      <xdr:colOff>9525</xdr:colOff>
      <xdr:row>5</xdr:row>
      <xdr:rowOff>0</xdr:rowOff>
    </xdr:from>
    <xdr:ext cx="571500" cy="495300"/>
    <xdr:pic>
      <xdr:nvPicPr>
        <xdr:cNvPr id="81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06475" y="866775"/>
          <a:ext cx="571500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89</xdr:col>
      <xdr:colOff>28575</xdr:colOff>
      <xdr:row>5</xdr:row>
      <xdr:rowOff>0</xdr:rowOff>
    </xdr:from>
    <xdr:ext cx="561975" cy="495300"/>
    <xdr:pic>
      <xdr:nvPicPr>
        <xdr:cNvPr id="82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06550" y="866775"/>
          <a:ext cx="5619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89</xdr:col>
      <xdr:colOff>581024</xdr:colOff>
      <xdr:row>5</xdr:row>
      <xdr:rowOff>0</xdr:rowOff>
    </xdr:from>
    <xdr:ext cx="581026" cy="495300"/>
    <xdr:pic>
      <xdr:nvPicPr>
        <xdr:cNvPr id="83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8999" y="866775"/>
          <a:ext cx="581026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twoCellAnchor editAs="oneCell">
    <xdr:from>
      <xdr:col>41</xdr:col>
      <xdr:colOff>1</xdr:colOff>
      <xdr:row>5</xdr:row>
      <xdr:rowOff>0</xdr:rowOff>
    </xdr:from>
    <xdr:to>
      <xdr:col>42</xdr:col>
      <xdr:colOff>9526</xdr:colOff>
      <xdr:row>5</xdr:row>
      <xdr:rowOff>514349</xdr:rowOff>
    </xdr:to>
    <xdr:pic>
      <xdr:nvPicPr>
        <xdr:cNvPr id="84" name="Grafik 83"/>
        <xdr:cNvPicPr/>
      </xdr:nvPicPr>
      <xdr:blipFill rotWithShape="1">
        <a:blip xmlns:r="http://schemas.openxmlformats.org/officeDocument/2006/relationships" r:embed="rId83"/>
        <a:srcRect l="7935" t="29630" r="75367" b="20105"/>
        <a:stretch/>
      </xdr:blipFill>
      <xdr:spPr bwMode="auto">
        <a:xfrm>
          <a:off x="24079201" y="866775"/>
          <a:ext cx="590550" cy="51434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51</xdr:col>
      <xdr:colOff>581024</xdr:colOff>
      <xdr:row>5</xdr:row>
      <xdr:rowOff>0</xdr:rowOff>
    </xdr:from>
    <xdr:to>
      <xdr:col>52</xdr:col>
      <xdr:colOff>581024</xdr:colOff>
      <xdr:row>6</xdr:row>
      <xdr:rowOff>0</xdr:rowOff>
    </xdr:to>
    <xdr:pic>
      <xdr:nvPicPr>
        <xdr:cNvPr id="85" name="Bild 1" descr="Morgan Originallogo"/>
        <xdr:cNvPicPr/>
      </xdr:nvPicPr>
      <xdr:blipFill rotWithShape="1"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26" t="32402" r="17391" b="32402"/>
        <a:stretch/>
      </xdr:blipFill>
      <xdr:spPr bwMode="auto">
        <a:xfrm>
          <a:off x="30556199" y="866775"/>
          <a:ext cx="581025" cy="5143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91</xdr:col>
      <xdr:colOff>0</xdr:colOff>
      <xdr:row>5</xdr:row>
      <xdr:rowOff>1</xdr:rowOff>
    </xdr:from>
    <xdr:to>
      <xdr:col>92</xdr:col>
      <xdr:colOff>1</xdr:colOff>
      <xdr:row>5</xdr:row>
      <xdr:rowOff>504825</xdr:rowOff>
    </xdr:to>
    <xdr:pic>
      <xdr:nvPicPr>
        <xdr:cNvPr id="86" name="Grafik 85"/>
        <xdr:cNvPicPr/>
      </xdr:nvPicPr>
      <xdr:blipFill rotWithShape="1">
        <a:blip xmlns:r="http://schemas.openxmlformats.org/officeDocument/2006/relationships" r:embed="rId85"/>
        <a:srcRect l="-1" t="-1" r="-793" b="-1"/>
        <a:stretch/>
      </xdr:blipFill>
      <xdr:spPr bwMode="auto">
        <a:xfrm>
          <a:off x="53540025" y="866776"/>
          <a:ext cx="581026" cy="5048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4</xdr:row>
      <xdr:rowOff>180975</xdr:rowOff>
    </xdr:from>
    <xdr:to>
      <xdr:col>1</xdr:col>
      <xdr:colOff>561976</xdr:colOff>
      <xdr:row>5</xdr:row>
      <xdr:rowOff>495301</xdr:rowOff>
    </xdr:to>
    <xdr:pic>
      <xdr:nvPicPr>
        <xdr:cNvPr id="2" name="Bild 1" descr="https://image.jimcdn.com/app/cms/image/transf/dimension=332x108:format=png/path/sd03f9c24120dc210/logo/version/1297869139/image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857250"/>
          <a:ext cx="542926" cy="50482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</xdr:colOff>
      <xdr:row>5</xdr:row>
      <xdr:rowOff>0</xdr:rowOff>
    </xdr:from>
    <xdr:to>
      <xdr:col>3</xdr:col>
      <xdr:colOff>9525</xdr:colOff>
      <xdr:row>5</xdr:row>
      <xdr:rowOff>504825</xdr:rowOff>
    </xdr:to>
    <xdr:pic>
      <xdr:nvPicPr>
        <xdr:cNvPr id="3" name="Grafik 2"/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47776" y="866775"/>
          <a:ext cx="590549" cy="5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</xdr:row>
      <xdr:rowOff>1</xdr:rowOff>
    </xdr:from>
    <xdr:to>
      <xdr:col>3</xdr:col>
      <xdr:colOff>571500</xdr:colOff>
      <xdr:row>5</xdr:row>
      <xdr:rowOff>504825</xdr:rowOff>
    </xdr:to>
    <xdr:pic>
      <xdr:nvPicPr>
        <xdr:cNvPr id="4" name="Bild 1" descr="http://honeyfieldtrailers.co.uk/image/cache/data/Brenderup%20logo-200x200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866776"/>
          <a:ext cx="571500" cy="5048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0</xdr:colOff>
      <xdr:row>5</xdr:row>
      <xdr:rowOff>0</xdr:rowOff>
    </xdr:from>
    <xdr:to>
      <xdr:col>5</xdr:col>
      <xdr:colOff>9525</xdr:colOff>
      <xdr:row>5</xdr:row>
      <xdr:rowOff>495300</xdr:rowOff>
    </xdr:to>
    <xdr:pic>
      <xdr:nvPicPr>
        <xdr:cNvPr id="5" name="Bild 1" descr="bürstner Logo">
          <a:hlinkClick xmlns:r="http://schemas.openxmlformats.org/officeDocument/2006/relationships" r:id="rId4"/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r="523" b="249"/>
        <a:stretch>
          <a:fillRect/>
        </a:stretch>
      </xdr:blipFill>
      <xdr:spPr bwMode="auto">
        <a:xfrm>
          <a:off x="2409825" y="866775"/>
          <a:ext cx="5905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581024</xdr:colOff>
      <xdr:row>5</xdr:row>
      <xdr:rowOff>0</xdr:rowOff>
    </xdr:from>
    <xdr:to>
      <xdr:col>5</xdr:col>
      <xdr:colOff>561974</xdr:colOff>
      <xdr:row>5</xdr:row>
      <xdr:rowOff>476250</xdr:rowOff>
    </xdr:to>
    <xdr:pic>
      <xdr:nvPicPr>
        <xdr:cNvPr id="6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0849" y="866775"/>
          <a:ext cx="5619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552449</xdr:colOff>
      <xdr:row>5</xdr:row>
      <xdr:rowOff>504825</xdr:rowOff>
    </xdr:to>
    <xdr:pic>
      <xdr:nvPicPr>
        <xdr:cNvPr id="7" name="Bild 1" descr="http://www.trailerspointpfeiffer.de/images/manufacturers/NL-logo-EDUARD-groot-320x202.jp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866775"/>
          <a:ext cx="552449" cy="504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571500</xdr:colOff>
      <xdr:row>5</xdr:row>
      <xdr:rowOff>495300</xdr:rowOff>
    </xdr:to>
    <xdr:pic>
      <xdr:nvPicPr>
        <xdr:cNvPr id="8" name="Bild 1" descr="http://www.schumann-boote.de/Harbeck%20Logo.gif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866775"/>
          <a:ext cx="571500" cy="495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0</xdr:colOff>
      <xdr:row>5</xdr:row>
      <xdr:rowOff>0</xdr:rowOff>
    </xdr:from>
    <xdr:to>
      <xdr:col>9</xdr:col>
      <xdr:colOff>561975</xdr:colOff>
      <xdr:row>5</xdr:row>
      <xdr:rowOff>476250</xdr:rowOff>
    </xdr:to>
    <xdr:pic>
      <xdr:nvPicPr>
        <xdr:cNvPr id="9" name="Bild 1" descr="http://www.westfalia-anhaenger.info/shopxt/media/content/hlogo.gif"/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66775"/>
          <a:ext cx="561975" cy="476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0</xdr:colOff>
      <xdr:row>5</xdr:row>
      <xdr:rowOff>0</xdr:rowOff>
    </xdr:from>
    <xdr:to>
      <xdr:col>11</xdr:col>
      <xdr:colOff>0</xdr:colOff>
      <xdr:row>5</xdr:row>
      <xdr:rowOff>514349</xdr:rowOff>
    </xdr:to>
    <xdr:pic>
      <xdr:nvPicPr>
        <xdr:cNvPr id="10" name="Bild 1" descr="https://www.caraworld.de/images/jit/53013/5/120/90/logo.40630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5975" y="866775"/>
          <a:ext cx="581025" cy="5143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581024</xdr:colOff>
      <xdr:row>5</xdr:row>
      <xdr:rowOff>0</xdr:rowOff>
    </xdr:from>
    <xdr:to>
      <xdr:col>12</xdr:col>
      <xdr:colOff>9525</xdr:colOff>
      <xdr:row>6</xdr:row>
      <xdr:rowOff>0</xdr:rowOff>
    </xdr:to>
    <xdr:pic>
      <xdr:nvPicPr>
        <xdr:cNvPr id="11" name="Bild 1" descr="http://www.wohnwagen-goebel.de/cms_images/Hobby_Logo_Chrom_Der_Wohnwagen_blau.jpg"/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6999" y="866775"/>
          <a:ext cx="590551" cy="514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1</xdr:colOff>
      <xdr:row>5</xdr:row>
      <xdr:rowOff>0</xdr:rowOff>
    </xdr:from>
    <xdr:to>
      <xdr:col>13</xdr:col>
      <xdr:colOff>9526</xdr:colOff>
      <xdr:row>5</xdr:row>
      <xdr:rowOff>495300</xdr:rowOff>
    </xdr:to>
    <xdr:pic>
      <xdr:nvPicPr>
        <xdr:cNvPr id="12" name="Bild 1" descr="https://upload.wikimedia.org/wikipedia/commons/thumb/f/f6/Humbaur_Logo.svg/1280px-Humbaur_Logo.svg.png"/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6" y="866775"/>
          <a:ext cx="590550" cy="495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13</xdr:col>
      <xdr:colOff>0</xdr:colOff>
      <xdr:row>5</xdr:row>
      <xdr:rowOff>0</xdr:rowOff>
    </xdr:from>
    <xdr:to>
      <xdr:col>14</xdr:col>
      <xdr:colOff>9525</xdr:colOff>
      <xdr:row>5</xdr:row>
      <xdr:rowOff>485775</xdr:rowOff>
    </xdr:to>
    <xdr:pic>
      <xdr:nvPicPr>
        <xdr:cNvPr id="13" name="Bild 1" descr="http://www.wohnwagen-kemper.de/fotos/KNAUS_Logo1.gif"/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9050" y="866775"/>
          <a:ext cx="590550" cy="4857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14</xdr:col>
      <xdr:colOff>666749</xdr:colOff>
      <xdr:row>4</xdr:row>
      <xdr:rowOff>190499</xdr:rowOff>
    </xdr:from>
    <xdr:to>
      <xdr:col>15</xdr:col>
      <xdr:colOff>581024</xdr:colOff>
      <xdr:row>5</xdr:row>
      <xdr:rowOff>504825</xdr:rowOff>
    </xdr:to>
    <xdr:pic>
      <xdr:nvPicPr>
        <xdr:cNvPr id="14" name="Bild 1" descr="http://www.iforwilliams.de/uploads/pics/Koch_Logo_Gelb-254x.jpg"/>
        <xdr:cNvPicPr/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86824" y="866774"/>
          <a:ext cx="581025" cy="50482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16</xdr:col>
      <xdr:colOff>1</xdr:colOff>
      <xdr:row>5</xdr:row>
      <xdr:rowOff>0</xdr:rowOff>
    </xdr:from>
    <xdr:to>
      <xdr:col>16</xdr:col>
      <xdr:colOff>571500</xdr:colOff>
      <xdr:row>5</xdr:row>
      <xdr:rowOff>504825</xdr:rowOff>
    </xdr:to>
    <xdr:pic>
      <xdr:nvPicPr>
        <xdr:cNvPr id="15" name="Bild 1" descr="http://img3.eurotransport.de/Krone-Logo-5-specialTeaser-b6326034-41477.jpg"/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67851" y="866775"/>
          <a:ext cx="571499" cy="504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17</xdr:col>
      <xdr:colOff>0</xdr:colOff>
      <xdr:row>5</xdr:row>
      <xdr:rowOff>0</xdr:rowOff>
    </xdr:from>
    <xdr:to>
      <xdr:col>17</xdr:col>
      <xdr:colOff>571500</xdr:colOff>
      <xdr:row>5</xdr:row>
      <xdr:rowOff>504825</xdr:rowOff>
    </xdr:to>
    <xdr:pic>
      <xdr:nvPicPr>
        <xdr:cNvPr id="16" name="Bild 1" descr="https://www.landtechnik-zankl.at/wp-content/uploads/2015/09/partner-logo-pongratz-anhaenger.gif"/>
        <xdr:cNvPicPr/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30000" r="4761" b="26666"/>
        <a:stretch/>
      </xdr:blipFill>
      <xdr:spPr bwMode="auto">
        <a:xfrm>
          <a:off x="10048875" y="866775"/>
          <a:ext cx="571500" cy="5048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18</xdr:col>
      <xdr:colOff>0</xdr:colOff>
      <xdr:row>5</xdr:row>
      <xdr:rowOff>0</xdr:rowOff>
    </xdr:from>
    <xdr:to>
      <xdr:col>19</xdr:col>
      <xdr:colOff>0</xdr:colOff>
      <xdr:row>5</xdr:row>
      <xdr:rowOff>514349</xdr:rowOff>
    </xdr:to>
    <xdr:pic>
      <xdr:nvPicPr>
        <xdr:cNvPr id="17" name="Bild 1" descr="http://www.saris-pkw-anhaenger-gabelstapler.de/media/images/saris-anhaenger-logo-shop.jpg"/>
        <xdr:cNvPicPr/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880" r="18214" b="2930"/>
        <a:stretch/>
      </xdr:blipFill>
      <xdr:spPr bwMode="auto">
        <a:xfrm>
          <a:off x="10629900" y="866775"/>
          <a:ext cx="581025" cy="51434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19</xdr:col>
      <xdr:colOff>0</xdr:colOff>
      <xdr:row>5</xdr:row>
      <xdr:rowOff>0</xdr:rowOff>
    </xdr:from>
    <xdr:to>
      <xdr:col>19</xdr:col>
      <xdr:colOff>571500</xdr:colOff>
      <xdr:row>5</xdr:row>
      <xdr:rowOff>495300</xdr:rowOff>
    </xdr:to>
    <xdr:pic>
      <xdr:nvPicPr>
        <xdr:cNvPr id="18" name="Bild 1" descr="https://hirschvogel.eu/files/hirschvogel/site/twlogos/saxas.png"/>
        <xdr:cNvPicPr/>
      </xdr:nvPicPr>
      <xdr:blipFill rotWithShape="1"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67" t="41250" r="24000" b="11250"/>
        <a:stretch/>
      </xdr:blipFill>
      <xdr:spPr bwMode="auto">
        <a:xfrm>
          <a:off x="11210925" y="866775"/>
          <a:ext cx="571500" cy="4953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19</xdr:col>
      <xdr:colOff>561975</xdr:colOff>
      <xdr:row>5</xdr:row>
      <xdr:rowOff>9524</xdr:rowOff>
    </xdr:from>
    <xdr:to>
      <xdr:col>20</xdr:col>
      <xdr:colOff>571500</xdr:colOff>
      <xdr:row>5</xdr:row>
      <xdr:rowOff>504825</xdr:rowOff>
    </xdr:to>
    <xdr:pic>
      <xdr:nvPicPr>
        <xdr:cNvPr id="19" name="Bild 1" descr="http://media.cylex.de/companies/1924/709/logo/logo.jpg"/>
        <xdr:cNvPicPr/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500" b="24500"/>
        <a:stretch/>
      </xdr:blipFill>
      <xdr:spPr bwMode="auto">
        <a:xfrm>
          <a:off x="11772900" y="876299"/>
          <a:ext cx="590550" cy="49530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21</xdr:col>
      <xdr:colOff>1</xdr:colOff>
      <xdr:row>4</xdr:row>
      <xdr:rowOff>190499</xdr:rowOff>
    </xdr:from>
    <xdr:to>
      <xdr:col>21</xdr:col>
      <xdr:colOff>561975</xdr:colOff>
      <xdr:row>6</xdr:row>
      <xdr:rowOff>9524</xdr:rowOff>
    </xdr:to>
    <xdr:pic>
      <xdr:nvPicPr>
        <xdr:cNvPr id="20" name="Bild 1" descr="http://www.anhaenger-popiel.de/s/cc_images/cache_9606532.jpg?t=1420227949"/>
        <xdr:cNvPicPr/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72976" y="866774"/>
          <a:ext cx="561974" cy="523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21</xdr:col>
      <xdr:colOff>581024</xdr:colOff>
      <xdr:row>5</xdr:row>
      <xdr:rowOff>0</xdr:rowOff>
    </xdr:from>
    <xdr:to>
      <xdr:col>22</xdr:col>
      <xdr:colOff>571500</xdr:colOff>
      <xdr:row>5</xdr:row>
      <xdr:rowOff>485776</xdr:rowOff>
    </xdr:to>
    <xdr:pic>
      <xdr:nvPicPr>
        <xdr:cNvPr id="21" name="Bild 1" descr="http://www.kuhnert-anhaenger.de/stema/Stema-logo.JPG"/>
        <xdr:cNvPicPr/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3999" y="866775"/>
          <a:ext cx="571501" cy="4857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22</xdr:col>
      <xdr:colOff>581024</xdr:colOff>
      <xdr:row>5</xdr:row>
      <xdr:rowOff>0</xdr:rowOff>
    </xdr:from>
    <xdr:to>
      <xdr:col>23</xdr:col>
      <xdr:colOff>581024</xdr:colOff>
      <xdr:row>5</xdr:row>
      <xdr:rowOff>485775</xdr:rowOff>
    </xdr:to>
    <xdr:pic>
      <xdr:nvPicPr>
        <xdr:cNvPr id="2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35024" y="866775"/>
          <a:ext cx="581025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24</xdr:col>
      <xdr:colOff>0</xdr:colOff>
      <xdr:row>4</xdr:row>
      <xdr:rowOff>190499</xdr:rowOff>
    </xdr:from>
    <xdr:to>
      <xdr:col>24</xdr:col>
      <xdr:colOff>561975</xdr:colOff>
      <xdr:row>5</xdr:row>
      <xdr:rowOff>504824</xdr:rowOff>
    </xdr:to>
    <xdr:pic>
      <xdr:nvPicPr>
        <xdr:cNvPr id="23" name="Bild 1" descr="http://www.autoteile-aze.de/sites/default/files/styles/large/public/thule-logo__V228995357__1.jpg"/>
        <xdr:cNvPicPr/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16050" y="866774"/>
          <a:ext cx="561975" cy="504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25</xdr:col>
      <xdr:colOff>0</xdr:colOff>
      <xdr:row>4</xdr:row>
      <xdr:rowOff>190499</xdr:rowOff>
    </xdr:from>
    <xdr:to>
      <xdr:col>26</xdr:col>
      <xdr:colOff>0</xdr:colOff>
      <xdr:row>5</xdr:row>
      <xdr:rowOff>485774</xdr:rowOff>
    </xdr:to>
    <xdr:pic>
      <xdr:nvPicPr>
        <xdr:cNvPr id="24" name="Bild 1" descr="http://anhaengercenter-wb.com/media/image/98/f1/13/tpv.png"/>
        <xdr:cNvPicPr/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97075" y="866774"/>
          <a:ext cx="581025" cy="4857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26</xdr:col>
      <xdr:colOff>38101</xdr:colOff>
      <xdr:row>5</xdr:row>
      <xdr:rowOff>9525</xdr:rowOff>
    </xdr:from>
    <xdr:to>
      <xdr:col>26</xdr:col>
      <xdr:colOff>571501</xdr:colOff>
      <xdr:row>6</xdr:row>
      <xdr:rowOff>9525</xdr:rowOff>
    </xdr:to>
    <xdr:pic>
      <xdr:nvPicPr>
        <xdr:cNvPr id="25" name="Bild 1" descr="http://www.reparaturwerkstattauer.de/files/auer_img/mup/unsinn.png"/>
        <xdr:cNvPicPr/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16201" y="876300"/>
          <a:ext cx="533400" cy="514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27</xdr:col>
      <xdr:colOff>0</xdr:colOff>
      <xdr:row>5</xdr:row>
      <xdr:rowOff>0</xdr:rowOff>
    </xdr:from>
    <xdr:to>
      <xdr:col>27</xdr:col>
      <xdr:colOff>561975</xdr:colOff>
      <xdr:row>5</xdr:row>
      <xdr:rowOff>495300</xdr:rowOff>
    </xdr:to>
    <xdr:pic>
      <xdr:nvPicPr>
        <xdr:cNvPr id="26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59125" y="866775"/>
          <a:ext cx="5619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29</xdr:col>
      <xdr:colOff>19050</xdr:colOff>
      <xdr:row>5</xdr:row>
      <xdr:rowOff>19050</xdr:rowOff>
    </xdr:from>
    <xdr:to>
      <xdr:col>29</xdr:col>
      <xdr:colOff>561975</xdr:colOff>
      <xdr:row>5</xdr:row>
      <xdr:rowOff>495300</xdr:rowOff>
    </xdr:to>
    <xdr:pic>
      <xdr:nvPicPr>
        <xdr:cNvPr id="27" name="Bild 1" descr="http://www.bfr-wisskirchen.de/files/gestaltung/Logo_Wisskirchen.png"/>
        <xdr:cNvPicPr/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25950" y="885825"/>
          <a:ext cx="542925" cy="476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30</xdr:col>
      <xdr:colOff>1</xdr:colOff>
      <xdr:row>5</xdr:row>
      <xdr:rowOff>0</xdr:rowOff>
    </xdr:from>
    <xdr:to>
      <xdr:col>31</xdr:col>
      <xdr:colOff>9526</xdr:colOff>
      <xdr:row>6</xdr:row>
      <xdr:rowOff>0</xdr:rowOff>
    </xdr:to>
    <xdr:pic>
      <xdr:nvPicPr>
        <xdr:cNvPr id="28" name="Bild 1" descr="http://www.alff-schoenecken.de/images/wm-meyer_logo.gif?crc=321297395"/>
        <xdr:cNvPicPr/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87926" y="866775"/>
          <a:ext cx="590550" cy="514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31</xdr:col>
      <xdr:colOff>0</xdr:colOff>
      <xdr:row>4</xdr:row>
      <xdr:rowOff>190499</xdr:rowOff>
    </xdr:from>
    <xdr:to>
      <xdr:col>32</xdr:col>
      <xdr:colOff>9525</xdr:colOff>
      <xdr:row>6</xdr:row>
      <xdr:rowOff>9524</xdr:rowOff>
    </xdr:to>
    <xdr:pic>
      <xdr:nvPicPr>
        <xdr:cNvPr id="29" name="Grafik 28"/>
        <xdr:cNvPicPr/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68950" y="866774"/>
          <a:ext cx="590550" cy="523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31</xdr:col>
      <xdr:colOff>581024</xdr:colOff>
      <xdr:row>5</xdr:row>
      <xdr:rowOff>0</xdr:rowOff>
    </xdr:from>
    <xdr:to>
      <xdr:col>33</xdr:col>
      <xdr:colOff>28575</xdr:colOff>
      <xdr:row>5</xdr:row>
      <xdr:rowOff>476250</xdr:rowOff>
    </xdr:to>
    <xdr:pic>
      <xdr:nvPicPr>
        <xdr:cNvPr id="30" name="irc_mi" descr="Bildergebnis für emblem lmc caravan">
          <a:hlinkClick xmlns:r="http://schemas.openxmlformats.org/officeDocument/2006/relationships" r:id="rId30"/>
        </xdr:cNvPr>
        <xdr:cNvPicPr/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49974" y="866775"/>
          <a:ext cx="609601" cy="476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</sheetPr>
  <dimension ref="A1:S33"/>
  <sheetViews>
    <sheetView tabSelected="1" workbookViewId="0">
      <selection activeCell="I40" sqref="I40"/>
    </sheetView>
  </sheetViews>
  <sheetFormatPr baseColWidth="10" defaultRowHeight="12.75" x14ac:dyDescent="0.2"/>
  <cols>
    <col min="1" max="1" width="11.140625" customWidth="1"/>
    <col min="2" max="4" width="9.7109375" customWidth="1"/>
    <col min="5" max="5" width="9.28515625" customWidth="1"/>
    <col min="6" max="7" width="9.7109375" customWidth="1"/>
    <col min="8" max="8" width="9.5703125" customWidth="1"/>
    <col min="9" max="9" width="9.7109375" customWidth="1"/>
    <col min="10" max="10" width="8.85546875" customWidth="1"/>
    <col min="11" max="11" width="8.7109375" customWidth="1"/>
    <col min="12" max="12" width="9.7109375" customWidth="1"/>
    <col min="13" max="13" width="15.28515625" customWidth="1"/>
    <col min="14" max="14" width="7.7109375" hidden="1" customWidth="1"/>
    <col min="15" max="15" width="0.140625" hidden="1" customWidth="1"/>
    <col min="16" max="16" width="7.5703125" hidden="1" customWidth="1"/>
    <col min="17" max="17" width="0.28515625" hidden="1" customWidth="1"/>
    <col min="18" max="18" width="2.42578125" hidden="1" customWidth="1"/>
    <col min="19" max="19" width="8" hidden="1" customWidth="1"/>
  </cols>
  <sheetData>
    <row r="1" spans="1:19" ht="15.75" customHeight="1" thickBot="1" x14ac:dyDescent="0.3">
      <c r="A1" s="1">
        <v>1</v>
      </c>
      <c r="B1" s="2"/>
      <c r="C1" s="2"/>
      <c r="D1" s="2"/>
      <c r="E1" s="3" t="s">
        <v>0</v>
      </c>
      <c r="F1" s="2"/>
      <c r="G1" s="2"/>
      <c r="H1" s="4"/>
      <c r="I1" s="2"/>
      <c r="J1" s="2"/>
      <c r="K1" s="2"/>
      <c r="L1" s="2"/>
      <c r="M1" s="5"/>
      <c r="N1" s="6"/>
      <c r="O1" s="6"/>
      <c r="P1" s="6"/>
      <c r="Q1" s="7"/>
      <c r="R1" s="2"/>
      <c r="S1" s="5"/>
    </row>
    <row r="2" spans="1:19" ht="18.75" hidden="1" thickBot="1" x14ac:dyDescent="0.3">
      <c r="A2" s="8"/>
      <c r="B2" s="9"/>
      <c r="C2" s="10"/>
      <c r="D2" s="10"/>
      <c r="E2" s="10"/>
      <c r="F2" s="10"/>
      <c r="G2" s="10"/>
      <c r="H2" s="10"/>
      <c r="I2" s="10"/>
      <c r="J2" s="10"/>
      <c r="K2" s="10"/>
      <c r="L2" s="10"/>
      <c r="M2" s="11"/>
      <c r="N2" s="12"/>
      <c r="O2" s="13"/>
      <c r="P2" s="13"/>
      <c r="Q2" s="14"/>
      <c r="R2" s="15"/>
      <c r="S2" s="16"/>
    </row>
    <row r="3" spans="1:19" ht="23.25" customHeight="1" thickBot="1" x14ac:dyDescent="0.25">
      <c r="A3" s="1158"/>
      <c r="B3" s="17"/>
      <c r="C3" s="18"/>
      <c r="D3" s="19"/>
      <c r="E3" s="18"/>
      <c r="F3" s="18"/>
      <c r="G3" s="20"/>
      <c r="H3" s="18"/>
      <c r="I3" s="18"/>
      <c r="J3" s="18"/>
      <c r="K3" s="18"/>
      <c r="L3" s="21"/>
      <c r="M3" s="22" t="s">
        <v>1</v>
      </c>
      <c r="N3" s="23"/>
      <c r="O3" s="24"/>
      <c r="P3" s="25"/>
      <c r="Q3" s="26"/>
      <c r="R3" s="27"/>
      <c r="S3" s="28"/>
    </row>
    <row r="4" spans="1:19" ht="2.25" customHeight="1" thickBot="1" x14ac:dyDescent="0.25">
      <c r="A4" s="1159"/>
      <c r="B4" s="29"/>
      <c r="C4" s="29"/>
      <c r="D4" s="29"/>
      <c r="E4" s="29"/>
      <c r="F4" s="29"/>
      <c r="G4" s="29"/>
      <c r="H4" s="29"/>
      <c r="I4" s="29"/>
      <c r="J4" s="29"/>
      <c r="K4" s="29"/>
      <c r="L4" s="30"/>
      <c r="M4" s="31"/>
      <c r="N4" s="32"/>
      <c r="O4" s="29"/>
      <c r="P4" s="32"/>
      <c r="Q4" s="33"/>
      <c r="R4" s="30"/>
      <c r="S4" s="33"/>
    </row>
    <row r="5" spans="1:19" ht="14.25" customHeight="1" thickBot="1" x14ac:dyDescent="0.3">
      <c r="A5" s="1160"/>
      <c r="B5" s="1161" t="s">
        <v>2</v>
      </c>
      <c r="C5" s="34" t="s">
        <v>3</v>
      </c>
      <c r="D5" s="35" t="s">
        <v>4</v>
      </c>
      <c r="E5" s="36" t="s">
        <v>5</v>
      </c>
      <c r="F5" s="37" t="s">
        <v>6</v>
      </c>
      <c r="G5" s="38" t="s">
        <v>7</v>
      </c>
      <c r="H5" s="39" t="s">
        <v>8</v>
      </c>
      <c r="I5" s="40" t="s">
        <v>9</v>
      </c>
      <c r="J5" s="41" t="s">
        <v>10</v>
      </c>
      <c r="K5" s="42" t="s">
        <v>11</v>
      </c>
      <c r="L5" s="43" t="s">
        <v>12</v>
      </c>
      <c r="M5" s="44" t="s">
        <v>13</v>
      </c>
      <c r="N5" s="45"/>
      <c r="O5" s="46"/>
      <c r="P5" s="47"/>
      <c r="Q5" s="48"/>
      <c r="R5" s="49"/>
      <c r="S5" s="50"/>
    </row>
    <row r="6" spans="1:19" ht="15" customHeight="1" thickBot="1" x14ac:dyDescent="0.3">
      <c r="A6" s="51" t="s">
        <v>14</v>
      </c>
      <c r="B6" s="1162"/>
      <c r="C6" s="52" t="s">
        <v>15</v>
      </c>
      <c r="D6" s="53" t="s">
        <v>16</v>
      </c>
      <c r="E6" s="54" t="s">
        <v>17</v>
      </c>
      <c r="F6" s="55" t="s">
        <v>18</v>
      </c>
      <c r="G6" s="56" t="s">
        <v>19</v>
      </c>
      <c r="H6" s="57"/>
      <c r="I6" s="58" t="s">
        <v>20</v>
      </c>
      <c r="J6" s="59" t="s">
        <v>21</v>
      </c>
      <c r="K6" s="60" t="s">
        <v>22</v>
      </c>
      <c r="L6" s="61" t="s">
        <v>23</v>
      </c>
      <c r="M6" s="62" t="s">
        <v>24</v>
      </c>
      <c r="N6" s="63"/>
      <c r="O6" s="64"/>
      <c r="P6" s="65"/>
      <c r="Q6" s="66"/>
      <c r="R6" s="67"/>
      <c r="S6" s="68"/>
    </row>
    <row r="7" spans="1:19" ht="9" customHeight="1" thickBot="1" x14ac:dyDescent="0.25">
      <c r="A7" s="69"/>
      <c r="B7" s="70"/>
      <c r="C7" s="71"/>
      <c r="D7" s="72"/>
      <c r="E7" s="73"/>
      <c r="F7" s="70"/>
      <c r="G7" s="71"/>
      <c r="H7" s="72"/>
      <c r="I7" s="73"/>
      <c r="J7" s="70"/>
      <c r="K7" s="73"/>
      <c r="L7" s="70"/>
      <c r="M7" s="73"/>
      <c r="N7" s="74"/>
      <c r="O7" s="75"/>
      <c r="P7" s="76"/>
      <c r="Q7" s="70"/>
      <c r="R7" s="77"/>
      <c r="S7" s="73"/>
    </row>
    <row r="8" spans="1:19" ht="21" customHeight="1" thickBot="1" x14ac:dyDescent="0.45">
      <c r="A8" s="78" t="s">
        <v>25</v>
      </c>
      <c r="B8" s="79">
        <v>164510</v>
      </c>
      <c r="C8" s="79">
        <v>70414</v>
      </c>
      <c r="D8" s="79">
        <v>10928</v>
      </c>
      <c r="E8" s="79">
        <v>112</v>
      </c>
      <c r="F8" s="79">
        <v>136</v>
      </c>
      <c r="G8" s="79">
        <v>282</v>
      </c>
      <c r="H8" s="79">
        <v>11030</v>
      </c>
      <c r="I8" s="79">
        <v>663</v>
      </c>
      <c r="J8" s="80">
        <v>159</v>
      </c>
      <c r="K8" s="80">
        <v>1636</v>
      </c>
      <c r="L8" s="80">
        <v>821</v>
      </c>
      <c r="M8" s="81">
        <f>SUM(B8:L8)</f>
        <v>260691</v>
      </c>
      <c r="N8" s="82"/>
      <c r="O8" s="80"/>
      <c r="P8" s="83"/>
      <c r="Q8" s="80">
        <f>SUM(N8:P8)</f>
        <v>0</v>
      </c>
      <c r="R8" s="83"/>
      <c r="S8" s="80"/>
    </row>
    <row r="9" spans="1:19" ht="9" customHeight="1" thickBot="1" x14ac:dyDescent="0.4">
      <c r="A9" s="84"/>
      <c r="B9" s="85"/>
      <c r="C9" s="85"/>
      <c r="D9" s="85"/>
      <c r="E9" s="85"/>
      <c r="F9" s="85"/>
      <c r="G9" s="85"/>
      <c r="H9" s="85"/>
      <c r="I9" s="85"/>
      <c r="J9" s="85"/>
      <c r="K9" s="85"/>
      <c r="L9" s="85"/>
      <c r="M9" s="85"/>
      <c r="N9" s="86"/>
      <c r="O9" s="87"/>
      <c r="P9" s="88"/>
      <c r="Q9" s="80"/>
      <c r="R9" s="89"/>
      <c r="S9" s="90"/>
    </row>
    <row r="10" spans="1:19" ht="21" customHeight="1" thickBot="1" x14ac:dyDescent="0.45">
      <c r="A10" s="78" t="s">
        <v>26</v>
      </c>
      <c r="B10" s="79">
        <v>164175</v>
      </c>
      <c r="C10" s="79">
        <v>70509</v>
      </c>
      <c r="D10" s="79">
        <v>10969</v>
      </c>
      <c r="E10" s="79">
        <v>113</v>
      </c>
      <c r="F10" s="79">
        <v>135</v>
      </c>
      <c r="G10" s="79">
        <v>278</v>
      </c>
      <c r="H10" s="79">
        <v>11053</v>
      </c>
      <c r="I10" s="79">
        <v>664</v>
      </c>
      <c r="J10" s="80">
        <v>158</v>
      </c>
      <c r="K10" s="80">
        <v>1656</v>
      </c>
      <c r="L10" s="80">
        <v>822</v>
      </c>
      <c r="M10" s="81">
        <f>SUM(B10:L10)</f>
        <v>260532</v>
      </c>
      <c r="N10" s="82"/>
      <c r="O10" s="80"/>
      <c r="P10" s="83"/>
      <c r="Q10" s="80">
        <f>SUM(N10:P10)</f>
        <v>0</v>
      </c>
      <c r="R10" s="83"/>
      <c r="S10" s="80"/>
    </row>
    <row r="11" spans="1:19" ht="9" customHeight="1" thickBot="1" x14ac:dyDescent="0.4">
      <c r="A11" s="91"/>
      <c r="B11" s="90"/>
      <c r="C11" s="90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86"/>
      <c r="O11" s="87"/>
      <c r="P11" s="92"/>
      <c r="Q11" s="80"/>
      <c r="R11" s="89"/>
      <c r="S11" s="90"/>
    </row>
    <row r="12" spans="1:19" ht="21" customHeight="1" thickBot="1" x14ac:dyDescent="0.45">
      <c r="A12" s="78" t="s">
        <v>27</v>
      </c>
      <c r="B12" s="79">
        <v>163973</v>
      </c>
      <c r="C12" s="79">
        <v>70680</v>
      </c>
      <c r="D12" s="79">
        <v>11068</v>
      </c>
      <c r="E12" s="79">
        <v>114</v>
      </c>
      <c r="F12" s="79">
        <v>136</v>
      </c>
      <c r="G12" s="79">
        <v>276</v>
      </c>
      <c r="H12" s="79">
        <v>11049</v>
      </c>
      <c r="I12" s="79">
        <v>657</v>
      </c>
      <c r="J12" s="80">
        <v>161</v>
      </c>
      <c r="K12" s="80">
        <v>1673</v>
      </c>
      <c r="L12" s="80">
        <v>815</v>
      </c>
      <c r="M12" s="81">
        <f>SUM(B12:L12)</f>
        <v>260602</v>
      </c>
      <c r="N12" s="82"/>
      <c r="O12" s="80"/>
      <c r="P12" s="83"/>
      <c r="Q12" s="80">
        <f>SUM(N12:P12)</f>
        <v>0</v>
      </c>
      <c r="R12" s="83"/>
      <c r="S12" s="80"/>
    </row>
    <row r="13" spans="1:19" ht="9" customHeight="1" thickBot="1" x14ac:dyDescent="0.4">
      <c r="A13" s="93"/>
      <c r="B13" s="90"/>
      <c r="C13" s="90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86"/>
      <c r="O13" s="87"/>
      <c r="P13" s="88"/>
      <c r="Q13" s="80"/>
      <c r="R13" s="89"/>
      <c r="S13" s="90"/>
    </row>
    <row r="14" spans="1:19" ht="21" customHeight="1" thickBot="1" x14ac:dyDescent="0.45">
      <c r="A14" s="78" t="s">
        <v>28</v>
      </c>
      <c r="B14" s="79">
        <v>163877</v>
      </c>
      <c r="C14" s="79">
        <v>70799</v>
      </c>
      <c r="D14" s="79">
        <v>11159</v>
      </c>
      <c r="E14" s="79">
        <v>118</v>
      </c>
      <c r="F14" s="79">
        <v>139</v>
      </c>
      <c r="G14" s="79">
        <v>272</v>
      </c>
      <c r="H14" s="79">
        <v>11075</v>
      </c>
      <c r="I14" s="79">
        <v>659</v>
      </c>
      <c r="J14" s="80">
        <v>160</v>
      </c>
      <c r="K14" s="80">
        <v>1693</v>
      </c>
      <c r="L14" s="80">
        <v>810</v>
      </c>
      <c r="M14" s="81">
        <f>SUM(B14:L14)</f>
        <v>260761</v>
      </c>
      <c r="N14" s="82"/>
      <c r="O14" s="80"/>
      <c r="P14" s="83"/>
      <c r="Q14" s="80">
        <f>SUM(N14:P14)</f>
        <v>0</v>
      </c>
      <c r="R14" s="83"/>
      <c r="S14" s="80"/>
    </row>
    <row r="15" spans="1:19" ht="9" customHeight="1" thickBot="1" x14ac:dyDescent="0.4">
      <c r="A15" s="93"/>
      <c r="B15" s="90"/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86"/>
      <c r="O15" s="87"/>
      <c r="P15" s="88"/>
      <c r="Q15" s="80"/>
      <c r="R15" s="89"/>
      <c r="S15" s="90"/>
    </row>
    <row r="16" spans="1:19" ht="21" customHeight="1" thickBot="1" x14ac:dyDescent="0.45">
      <c r="A16" s="94" t="s">
        <v>29</v>
      </c>
      <c r="B16" s="95">
        <v>163852</v>
      </c>
      <c r="C16" s="95">
        <v>70770</v>
      </c>
      <c r="D16" s="95">
        <v>11232</v>
      </c>
      <c r="E16" s="95">
        <v>118</v>
      </c>
      <c r="F16" s="95">
        <v>137</v>
      </c>
      <c r="G16" s="95">
        <v>269</v>
      </c>
      <c r="H16" s="95">
        <v>11136</v>
      </c>
      <c r="I16" s="95">
        <v>647</v>
      </c>
      <c r="J16" s="96">
        <v>159</v>
      </c>
      <c r="K16" s="96">
        <v>1731</v>
      </c>
      <c r="L16" s="96">
        <v>899</v>
      </c>
      <c r="M16" s="97">
        <f>SUM(B16:L16)</f>
        <v>260950</v>
      </c>
      <c r="N16" s="82"/>
      <c r="O16" s="80"/>
      <c r="P16" s="83"/>
      <c r="Q16" s="80">
        <f>SUM(N16:P16)</f>
        <v>0</v>
      </c>
      <c r="R16" s="83"/>
      <c r="S16" s="80"/>
    </row>
    <row r="17" spans="1:19" ht="9" customHeight="1" thickBot="1" x14ac:dyDescent="0.4">
      <c r="A17" s="98"/>
      <c r="B17" s="99"/>
      <c r="C17" s="99"/>
      <c r="D17" s="99"/>
      <c r="E17" s="99"/>
      <c r="F17" s="99"/>
      <c r="G17" s="99"/>
      <c r="H17" s="99"/>
      <c r="I17" s="99"/>
      <c r="J17" s="99"/>
      <c r="K17" s="99"/>
      <c r="L17" s="99"/>
      <c r="M17" s="99"/>
      <c r="N17" s="86"/>
      <c r="O17" s="87"/>
      <c r="P17" s="88"/>
      <c r="Q17" s="80"/>
      <c r="R17" s="89"/>
      <c r="S17" s="90"/>
    </row>
    <row r="18" spans="1:19" ht="21" customHeight="1" thickBot="1" x14ac:dyDescent="0.45">
      <c r="A18" s="100" t="s">
        <v>30</v>
      </c>
      <c r="B18" s="101">
        <v>164338</v>
      </c>
      <c r="C18" s="101">
        <v>70941</v>
      </c>
      <c r="D18" s="101">
        <v>11315</v>
      </c>
      <c r="E18" s="101">
        <v>117</v>
      </c>
      <c r="F18" s="101">
        <v>140</v>
      </c>
      <c r="G18" s="101">
        <v>265</v>
      </c>
      <c r="H18" s="101">
        <v>11227</v>
      </c>
      <c r="I18" s="101">
        <v>643</v>
      </c>
      <c r="J18" s="102">
        <v>162</v>
      </c>
      <c r="K18" s="102">
        <v>1783</v>
      </c>
      <c r="L18" s="102">
        <v>821</v>
      </c>
      <c r="M18" s="103">
        <f>SUM(B18:L18)</f>
        <v>261752</v>
      </c>
      <c r="N18" s="82"/>
      <c r="O18" s="80"/>
      <c r="P18" s="83"/>
      <c r="Q18" s="80">
        <f>SUM(N18:P18)</f>
        <v>0</v>
      </c>
      <c r="R18" s="83"/>
      <c r="S18" s="80"/>
    </row>
    <row r="19" spans="1:19" ht="9" customHeight="1" thickBot="1" x14ac:dyDescent="0.4">
      <c r="A19" s="93"/>
      <c r="B19" s="90"/>
      <c r="C19" s="90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86"/>
      <c r="O19" s="87"/>
      <c r="P19" s="88"/>
      <c r="Q19" s="80"/>
      <c r="R19" s="89"/>
      <c r="S19" s="90"/>
    </row>
    <row r="20" spans="1:19" ht="21" customHeight="1" thickBot="1" x14ac:dyDescent="0.45">
      <c r="A20" s="78" t="s">
        <v>31</v>
      </c>
      <c r="B20" s="79">
        <v>164623</v>
      </c>
      <c r="C20" s="79">
        <v>71848</v>
      </c>
      <c r="D20" s="79">
        <v>11348</v>
      </c>
      <c r="E20" s="79">
        <v>114</v>
      </c>
      <c r="F20" s="79">
        <v>140</v>
      </c>
      <c r="G20" s="79">
        <v>262</v>
      </c>
      <c r="H20" s="79">
        <v>11295</v>
      </c>
      <c r="I20" s="79">
        <v>640</v>
      </c>
      <c r="J20" s="80">
        <v>162</v>
      </c>
      <c r="K20" s="80">
        <v>1812</v>
      </c>
      <c r="L20" s="80">
        <v>923</v>
      </c>
      <c r="M20" s="81">
        <f>SUM(B20:L20)</f>
        <v>263167</v>
      </c>
      <c r="N20" s="82"/>
      <c r="O20" s="80"/>
      <c r="P20" s="83"/>
      <c r="Q20" s="80">
        <f>SUM(N20:P20)</f>
        <v>0</v>
      </c>
      <c r="R20" s="83"/>
      <c r="S20" s="80"/>
    </row>
    <row r="21" spans="1:19" ht="9" customHeight="1" thickBot="1" x14ac:dyDescent="0.4">
      <c r="A21" s="93"/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86"/>
      <c r="O21" s="87"/>
      <c r="P21" s="88"/>
      <c r="Q21" s="80"/>
      <c r="R21" s="89"/>
      <c r="S21" s="90"/>
    </row>
    <row r="22" spans="1:19" ht="21" customHeight="1" thickBot="1" x14ac:dyDescent="0.45">
      <c r="A22" s="78" t="s">
        <v>32</v>
      </c>
      <c r="B22" s="79">
        <v>164855</v>
      </c>
      <c r="C22" s="79">
        <v>72528</v>
      </c>
      <c r="D22" s="79">
        <v>11403</v>
      </c>
      <c r="E22" s="79">
        <v>114</v>
      </c>
      <c r="F22" s="79">
        <v>140</v>
      </c>
      <c r="G22" s="79">
        <v>277</v>
      </c>
      <c r="H22" s="79">
        <v>11422</v>
      </c>
      <c r="I22" s="79">
        <v>643</v>
      </c>
      <c r="J22" s="80">
        <v>162</v>
      </c>
      <c r="K22" s="80">
        <v>1765</v>
      </c>
      <c r="L22" s="80">
        <v>929</v>
      </c>
      <c r="M22" s="81">
        <f>SUM(B22:L22)</f>
        <v>264238</v>
      </c>
      <c r="N22" s="82"/>
      <c r="O22" s="80"/>
      <c r="P22" s="83"/>
      <c r="Q22" s="80">
        <f>SUM(N22:P22)</f>
        <v>0</v>
      </c>
      <c r="R22" s="83"/>
      <c r="S22" s="80"/>
    </row>
    <row r="23" spans="1:19" ht="9" customHeight="1" thickBot="1" x14ac:dyDescent="0.4">
      <c r="A23" s="93"/>
      <c r="B23" s="90"/>
      <c r="C23" s="90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86"/>
      <c r="O23" s="87"/>
      <c r="P23" s="88"/>
      <c r="Q23" s="80"/>
      <c r="R23" s="89"/>
      <c r="S23" s="90"/>
    </row>
    <row r="24" spans="1:19" ht="21" customHeight="1" thickBot="1" x14ac:dyDescent="0.45">
      <c r="A24" s="104" t="s">
        <v>33</v>
      </c>
      <c r="B24" s="79">
        <v>165064</v>
      </c>
      <c r="C24" s="79">
        <v>73765</v>
      </c>
      <c r="D24" s="79">
        <v>11407</v>
      </c>
      <c r="E24" s="79">
        <v>115</v>
      </c>
      <c r="F24" s="79">
        <v>145</v>
      </c>
      <c r="G24" s="79">
        <v>283</v>
      </c>
      <c r="H24" s="79">
        <v>11468</v>
      </c>
      <c r="I24" s="79">
        <v>639</v>
      </c>
      <c r="J24" s="80">
        <v>161</v>
      </c>
      <c r="K24" s="80">
        <v>1784</v>
      </c>
      <c r="L24" s="80">
        <v>860</v>
      </c>
      <c r="M24" s="81">
        <f>SUM(B24:L24)</f>
        <v>265691</v>
      </c>
      <c r="N24" s="82"/>
      <c r="O24" s="80"/>
      <c r="P24" s="83"/>
      <c r="Q24" s="80">
        <f>SUM(N24:P24)</f>
        <v>0</v>
      </c>
      <c r="R24" s="83"/>
      <c r="S24" s="80"/>
    </row>
    <row r="25" spans="1:19" ht="9" customHeight="1" thickBot="1" x14ac:dyDescent="0.4">
      <c r="A25" s="93"/>
      <c r="B25" s="85"/>
      <c r="C25" s="85"/>
      <c r="D25" s="85"/>
      <c r="E25" s="85"/>
      <c r="F25" s="85"/>
      <c r="G25" s="85"/>
      <c r="H25" s="85"/>
      <c r="I25" s="85"/>
      <c r="J25" s="90"/>
      <c r="K25" s="90"/>
      <c r="L25" s="90"/>
      <c r="M25" s="90"/>
      <c r="N25" s="86"/>
      <c r="O25" s="87"/>
      <c r="P25" s="88"/>
      <c r="Q25" s="80"/>
      <c r="R25" s="89"/>
      <c r="S25" s="90"/>
    </row>
    <row r="26" spans="1:19" ht="21" customHeight="1" thickBot="1" x14ac:dyDescent="0.45">
      <c r="A26" s="78" t="s">
        <v>34</v>
      </c>
      <c r="B26" s="79">
        <v>165381</v>
      </c>
      <c r="C26" s="79">
        <v>76289</v>
      </c>
      <c r="D26" s="79">
        <v>11384</v>
      </c>
      <c r="E26" s="79">
        <v>115</v>
      </c>
      <c r="F26" s="79">
        <v>139</v>
      </c>
      <c r="G26" s="79">
        <v>281</v>
      </c>
      <c r="H26" s="79">
        <v>11499</v>
      </c>
      <c r="I26" s="79">
        <v>636</v>
      </c>
      <c r="J26" s="80">
        <v>160</v>
      </c>
      <c r="K26" s="80">
        <v>1847</v>
      </c>
      <c r="L26" s="80">
        <v>880</v>
      </c>
      <c r="M26" s="81">
        <f>SUM(B26:L26)</f>
        <v>268611</v>
      </c>
      <c r="N26" s="82"/>
      <c r="O26" s="80"/>
      <c r="P26" s="83"/>
      <c r="Q26" s="80">
        <f>SUM(N26:P26)</f>
        <v>0</v>
      </c>
      <c r="R26" s="83"/>
      <c r="S26" s="80"/>
    </row>
    <row r="27" spans="1:19" ht="9" customHeight="1" thickBot="1" x14ac:dyDescent="0.4">
      <c r="A27" s="93"/>
      <c r="B27" s="90"/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86"/>
      <c r="O27" s="87"/>
      <c r="P27" s="88"/>
      <c r="Q27" s="80"/>
      <c r="R27" s="89"/>
      <c r="S27" s="90"/>
    </row>
    <row r="28" spans="1:19" ht="21" customHeight="1" thickBot="1" x14ac:dyDescent="0.45">
      <c r="A28" s="78" t="s">
        <v>35</v>
      </c>
      <c r="B28" s="79">
        <v>165953</v>
      </c>
      <c r="C28" s="79">
        <v>76869</v>
      </c>
      <c r="D28" s="79">
        <v>11396</v>
      </c>
      <c r="E28" s="79">
        <v>112</v>
      </c>
      <c r="F28" s="79">
        <v>140</v>
      </c>
      <c r="G28" s="79">
        <v>277</v>
      </c>
      <c r="H28" s="79">
        <v>11491</v>
      </c>
      <c r="I28" s="79">
        <v>641</v>
      </c>
      <c r="J28" s="80">
        <v>159</v>
      </c>
      <c r="K28" s="80">
        <v>1857</v>
      </c>
      <c r="L28" s="80">
        <v>895</v>
      </c>
      <c r="M28" s="81">
        <f>SUM(B28:L28)</f>
        <v>269790</v>
      </c>
      <c r="N28" s="82"/>
      <c r="O28" s="80"/>
      <c r="P28" s="83"/>
      <c r="Q28" s="80">
        <f>SUM(N28:P28)</f>
        <v>0</v>
      </c>
      <c r="R28" s="83"/>
      <c r="S28" s="80"/>
    </row>
    <row r="29" spans="1:19" ht="9" customHeight="1" thickBot="1" x14ac:dyDescent="0.4">
      <c r="A29" s="93"/>
      <c r="B29" s="90"/>
      <c r="C29" s="90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86"/>
      <c r="O29" s="87"/>
      <c r="P29" s="88"/>
      <c r="Q29" s="80"/>
      <c r="R29" s="89"/>
      <c r="S29" s="90"/>
    </row>
    <row r="30" spans="1:19" ht="21" customHeight="1" thickBot="1" x14ac:dyDescent="0.45">
      <c r="A30" s="78" t="s">
        <v>36</v>
      </c>
      <c r="B30" s="79">
        <v>165458</v>
      </c>
      <c r="C30" s="79">
        <v>76780</v>
      </c>
      <c r="D30" s="79">
        <v>11336</v>
      </c>
      <c r="E30" s="79">
        <v>112</v>
      </c>
      <c r="F30" s="79">
        <v>141</v>
      </c>
      <c r="G30" s="79">
        <v>275</v>
      </c>
      <c r="H30" s="79">
        <v>11451</v>
      </c>
      <c r="I30" s="79">
        <v>638</v>
      </c>
      <c r="J30" s="80">
        <v>159</v>
      </c>
      <c r="K30" s="80">
        <v>1866</v>
      </c>
      <c r="L30" s="80">
        <v>1155</v>
      </c>
      <c r="M30" s="81">
        <f>SUM(B30:L30)</f>
        <v>269371</v>
      </c>
      <c r="N30" s="82"/>
      <c r="O30" s="80"/>
      <c r="P30" s="83"/>
      <c r="Q30" s="80">
        <f>SUM(N30:P30)</f>
        <v>0</v>
      </c>
      <c r="R30" s="83"/>
      <c r="S30" s="80"/>
    </row>
    <row r="31" spans="1:19" ht="2.25" customHeight="1" thickBot="1" x14ac:dyDescent="0.25">
      <c r="A31" s="105"/>
      <c r="B31" s="106"/>
      <c r="C31" s="106"/>
      <c r="D31" s="106"/>
      <c r="E31" s="106"/>
      <c r="F31" s="106"/>
      <c r="G31" s="106"/>
      <c r="H31" s="106"/>
      <c r="I31" s="106"/>
      <c r="J31" s="106"/>
      <c r="K31" s="106"/>
      <c r="L31" s="106"/>
      <c r="M31" s="106"/>
      <c r="N31" s="107"/>
      <c r="O31" s="106"/>
      <c r="P31" s="108"/>
      <c r="Q31" s="106"/>
      <c r="R31" s="106"/>
      <c r="S31" s="106"/>
    </row>
    <row r="32" spans="1:19" ht="15" customHeight="1" thickBot="1" x14ac:dyDescent="0.3">
      <c r="A32" s="109"/>
      <c r="B32" s="1163" t="s">
        <v>2</v>
      </c>
      <c r="C32" s="34" t="s">
        <v>3</v>
      </c>
      <c r="D32" s="35" t="s">
        <v>4</v>
      </c>
      <c r="E32" s="36" t="s">
        <v>5</v>
      </c>
      <c r="F32" s="37" t="s">
        <v>6</v>
      </c>
      <c r="G32" s="38" t="s">
        <v>7</v>
      </c>
      <c r="H32" s="39" t="s">
        <v>8</v>
      </c>
      <c r="I32" s="40" t="s">
        <v>9</v>
      </c>
      <c r="J32" s="41" t="s">
        <v>10</v>
      </c>
      <c r="K32" s="42" t="s">
        <v>11</v>
      </c>
      <c r="L32" s="43" t="s">
        <v>12</v>
      </c>
      <c r="M32" s="110" t="s">
        <v>1</v>
      </c>
      <c r="N32" s="111"/>
      <c r="O32" s="111"/>
      <c r="P32" s="111"/>
      <c r="Q32" s="112"/>
      <c r="R32" s="111"/>
      <c r="S32" s="112"/>
    </row>
    <row r="33" spans="1:13" ht="13.5" thickBot="1" x14ac:dyDescent="0.25">
      <c r="A33" s="113"/>
      <c r="B33" s="1164"/>
      <c r="C33" s="52" t="s">
        <v>15</v>
      </c>
      <c r="D33" s="53" t="s">
        <v>16</v>
      </c>
      <c r="E33" s="54" t="s">
        <v>17</v>
      </c>
      <c r="F33" s="55" t="s">
        <v>18</v>
      </c>
      <c r="G33" s="56" t="s">
        <v>19</v>
      </c>
      <c r="H33" s="57"/>
      <c r="I33" s="58" t="s">
        <v>20</v>
      </c>
      <c r="J33" s="59" t="s">
        <v>21</v>
      </c>
      <c r="K33" s="60" t="s">
        <v>22</v>
      </c>
      <c r="L33" s="61" t="s">
        <v>23</v>
      </c>
      <c r="M33" s="114" t="s">
        <v>37</v>
      </c>
    </row>
  </sheetData>
  <mergeCells count="3">
    <mergeCell ref="A3:A5"/>
    <mergeCell ref="B5:B6"/>
    <mergeCell ref="B32:B33"/>
  </mergeCells>
  <pageMargins left="0.78740157499999996" right="0.78740157499999996" top="0.984251969" bottom="0.984251969" header="0.4921259845" footer="0.4921259845"/>
  <pageSetup paperSize="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R73"/>
  <sheetViews>
    <sheetView zoomScale="86" zoomScaleNormal="86" workbookViewId="0">
      <selection activeCell="A33" sqref="A33"/>
    </sheetView>
  </sheetViews>
  <sheetFormatPr baseColWidth="10" defaultRowHeight="12.75" x14ac:dyDescent="0.2"/>
  <cols>
    <col min="1" max="1" width="3.140625" customWidth="1"/>
    <col min="2" max="2" width="14.5703125" customWidth="1"/>
    <col min="3" max="3" width="22.7109375" customWidth="1"/>
    <col min="4" max="4" width="3.5703125" customWidth="1"/>
    <col min="5" max="16" width="12.7109375" customWidth="1"/>
    <col min="17" max="17" width="11.28515625" customWidth="1"/>
    <col min="18" max="18" width="1.7109375" customWidth="1"/>
  </cols>
  <sheetData>
    <row r="1" spans="1:18" ht="16.5" customHeight="1" thickBot="1" x14ac:dyDescent="0.3">
      <c r="A1" s="115"/>
      <c r="B1" s="116" t="s">
        <v>38</v>
      </c>
      <c r="C1" s="117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9"/>
      <c r="R1" s="120"/>
    </row>
    <row r="2" spans="1:18" ht="15.75" customHeight="1" x14ac:dyDescent="0.25">
      <c r="A2" s="121"/>
      <c r="B2" s="122" t="s">
        <v>39</v>
      </c>
      <c r="C2" s="122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4"/>
      <c r="R2" s="125"/>
    </row>
    <row r="3" spans="1:18" ht="0.75" customHeight="1" thickBot="1" x14ac:dyDescent="0.25">
      <c r="A3" s="126"/>
      <c r="B3" s="127"/>
      <c r="C3" s="127"/>
      <c r="D3" s="127"/>
      <c r="E3" s="127"/>
      <c r="F3" s="127"/>
      <c r="G3" s="127"/>
      <c r="H3" s="127"/>
      <c r="I3" s="127"/>
      <c r="J3" s="127"/>
      <c r="K3" s="127"/>
      <c r="L3" s="128"/>
      <c r="M3" s="128"/>
      <c r="N3" s="127"/>
      <c r="O3" s="128"/>
      <c r="P3" s="129"/>
      <c r="Q3" s="130"/>
      <c r="R3" s="125"/>
    </row>
    <row r="4" spans="1:18" ht="15" customHeight="1" thickBot="1" x14ac:dyDescent="0.3">
      <c r="A4" s="131"/>
      <c r="B4" s="132" t="s">
        <v>40</v>
      </c>
      <c r="C4" s="133"/>
      <c r="D4" s="134"/>
      <c r="E4" s="134"/>
      <c r="F4" s="134"/>
      <c r="G4" s="134"/>
      <c r="H4" s="134"/>
      <c r="I4" s="134"/>
      <c r="J4" s="134"/>
      <c r="K4" s="135"/>
      <c r="L4" s="136"/>
      <c r="M4" s="136"/>
      <c r="N4" s="136"/>
      <c r="O4" s="136"/>
      <c r="P4" s="137"/>
      <c r="Q4" s="138" t="s">
        <v>41</v>
      </c>
      <c r="R4" s="125"/>
    </row>
    <row r="5" spans="1:18" ht="3" customHeight="1" thickBot="1" x14ac:dyDescent="0.25">
      <c r="A5" s="126"/>
      <c r="B5" s="127"/>
      <c r="C5" s="128"/>
      <c r="D5" s="128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40"/>
      <c r="Q5" s="141"/>
      <c r="R5" s="125"/>
    </row>
    <row r="6" spans="1:18" ht="16.5" thickBot="1" x14ac:dyDescent="0.3">
      <c r="A6" s="131"/>
      <c r="B6" s="142" t="s">
        <v>14</v>
      </c>
      <c r="C6" s="142"/>
      <c r="D6" s="143"/>
      <c r="E6" s="1161" t="s">
        <v>2</v>
      </c>
      <c r="F6" s="144" t="s">
        <v>3</v>
      </c>
      <c r="G6" s="35" t="s">
        <v>4</v>
      </c>
      <c r="H6" s="36" t="s">
        <v>5</v>
      </c>
      <c r="I6" s="37" t="s">
        <v>6</v>
      </c>
      <c r="J6" s="38" t="s">
        <v>7</v>
      </c>
      <c r="K6" s="145" t="s">
        <v>8</v>
      </c>
      <c r="L6" s="146" t="s">
        <v>9</v>
      </c>
      <c r="M6" s="41" t="s">
        <v>10</v>
      </c>
      <c r="N6" s="42" t="s">
        <v>11</v>
      </c>
      <c r="O6" s="43" t="s">
        <v>12</v>
      </c>
      <c r="P6" s="147" t="s">
        <v>42</v>
      </c>
      <c r="Q6" s="26" t="s">
        <v>43</v>
      </c>
      <c r="R6" s="125"/>
    </row>
    <row r="7" spans="1:18" ht="13.5" thickBot="1" x14ac:dyDescent="0.25">
      <c r="A7" s="131"/>
      <c r="B7" s="148"/>
      <c r="C7" s="149"/>
      <c r="D7" s="150"/>
      <c r="E7" s="1162"/>
      <c r="F7" s="151" t="s">
        <v>15</v>
      </c>
      <c r="G7" s="53" t="s">
        <v>16</v>
      </c>
      <c r="H7" s="54" t="s">
        <v>17</v>
      </c>
      <c r="I7" s="55" t="s">
        <v>18</v>
      </c>
      <c r="J7" s="56" t="s">
        <v>19</v>
      </c>
      <c r="K7" s="152"/>
      <c r="L7" s="153" t="s">
        <v>20</v>
      </c>
      <c r="M7" s="59" t="s">
        <v>21</v>
      </c>
      <c r="N7" s="60" t="s">
        <v>22</v>
      </c>
      <c r="O7" s="61" t="s">
        <v>23</v>
      </c>
      <c r="P7" s="154"/>
      <c r="Q7" s="155" t="s">
        <v>44</v>
      </c>
      <c r="R7" s="125"/>
    </row>
    <row r="8" spans="1:18" ht="18" customHeight="1" thickBot="1" x14ac:dyDescent="0.3">
      <c r="A8" s="131"/>
      <c r="B8" s="156"/>
      <c r="C8" s="157" t="s">
        <v>45</v>
      </c>
      <c r="D8" s="158" t="s">
        <v>46</v>
      </c>
      <c r="E8" s="159">
        <v>3479</v>
      </c>
      <c r="F8" s="160">
        <v>637</v>
      </c>
      <c r="G8" s="161">
        <v>98</v>
      </c>
      <c r="H8" s="162">
        <v>1</v>
      </c>
      <c r="I8" s="163">
        <v>1</v>
      </c>
      <c r="J8" s="160">
        <v>18</v>
      </c>
      <c r="K8" s="164">
        <v>62</v>
      </c>
      <c r="L8" s="165">
        <v>7</v>
      </c>
      <c r="M8" s="166">
        <v>1</v>
      </c>
      <c r="N8" s="167">
        <v>38</v>
      </c>
      <c r="O8" s="168">
        <v>5</v>
      </c>
      <c r="P8" s="169">
        <f t="shared" ref="P8:P13" si="0">SUM(E8:O8)</f>
        <v>4347</v>
      </c>
      <c r="Q8" s="170">
        <f>SUM(P8)</f>
        <v>4347</v>
      </c>
      <c r="R8" s="125"/>
    </row>
    <row r="9" spans="1:18" ht="18" customHeight="1" x14ac:dyDescent="0.25">
      <c r="A9" s="131"/>
      <c r="B9" s="171"/>
      <c r="C9" s="172" t="s">
        <v>47</v>
      </c>
      <c r="D9" s="173" t="s">
        <v>48</v>
      </c>
      <c r="E9" s="174">
        <v>9</v>
      </c>
      <c r="F9" s="175">
        <v>0</v>
      </c>
      <c r="G9" s="176">
        <v>0</v>
      </c>
      <c r="H9" s="177">
        <v>0</v>
      </c>
      <c r="I9" s="178">
        <v>0</v>
      </c>
      <c r="J9" s="175">
        <v>0</v>
      </c>
      <c r="K9" s="179">
        <v>1</v>
      </c>
      <c r="L9" s="180">
        <v>0</v>
      </c>
      <c r="M9" s="181">
        <v>0</v>
      </c>
      <c r="N9" s="182">
        <v>0</v>
      </c>
      <c r="O9" s="183">
        <v>0</v>
      </c>
      <c r="P9" s="184">
        <f t="shared" si="0"/>
        <v>10</v>
      </c>
      <c r="Q9" s="185">
        <f>SUM(P9)</f>
        <v>10</v>
      </c>
      <c r="R9" s="125"/>
    </row>
    <row r="10" spans="1:18" ht="18" customHeight="1" thickBot="1" x14ac:dyDescent="0.3">
      <c r="A10" s="131"/>
      <c r="B10" s="186" t="s">
        <v>25</v>
      </c>
      <c r="C10" s="187" t="s">
        <v>49</v>
      </c>
      <c r="D10" s="188" t="s">
        <v>50</v>
      </c>
      <c r="E10" s="189">
        <v>4</v>
      </c>
      <c r="F10" s="190">
        <v>0</v>
      </c>
      <c r="G10" s="191">
        <v>0</v>
      </c>
      <c r="H10" s="192">
        <v>0</v>
      </c>
      <c r="I10" s="193">
        <v>0</v>
      </c>
      <c r="J10" s="190">
        <v>0</v>
      </c>
      <c r="K10" s="194">
        <v>0</v>
      </c>
      <c r="L10" s="195">
        <v>0</v>
      </c>
      <c r="M10" s="196">
        <v>0</v>
      </c>
      <c r="N10" s="197">
        <v>0</v>
      </c>
      <c r="O10" s="198">
        <v>0</v>
      </c>
      <c r="P10" s="199">
        <f t="shared" si="0"/>
        <v>4</v>
      </c>
      <c r="Q10" s="200">
        <f>SUM(P10)</f>
        <v>4</v>
      </c>
      <c r="R10" s="125"/>
    </row>
    <row r="11" spans="1:18" ht="18" customHeight="1" x14ac:dyDescent="0.25">
      <c r="A11" s="131"/>
      <c r="B11" s="171"/>
      <c r="C11" s="201" t="s">
        <v>51</v>
      </c>
      <c r="D11" s="173" t="s">
        <v>52</v>
      </c>
      <c r="E11" s="174">
        <v>3</v>
      </c>
      <c r="F11" s="175">
        <v>0</v>
      </c>
      <c r="G11" s="176">
        <v>0</v>
      </c>
      <c r="H11" s="177">
        <v>0</v>
      </c>
      <c r="I11" s="178">
        <v>0</v>
      </c>
      <c r="J11" s="175">
        <v>0</v>
      </c>
      <c r="K11" s="179">
        <v>0</v>
      </c>
      <c r="L11" s="180">
        <v>0</v>
      </c>
      <c r="M11" s="181">
        <v>0</v>
      </c>
      <c r="N11" s="182">
        <v>0</v>
      </c>
      <c r="O11" s="202">
        <v>0</v>
      </c>
      <c r="P11" s="184">
        <f t="shared" si="0"/>
        <v>3</v>
      </c>
      <c r="Q11" s="203">
        <f>SUM(P11)</f>
        <v>3</v>
      </c>
      <c r="R11" s="125"/>
    </row>
    <row r="12" spans="1:18" ht="18" customHeight="1" thickBot="1" x14ac:dyDescent="0.3">
      <c r="A12" s="131"/>
      <c r="B12" s="171"/>
      <c r="C12" s="204" t="s">
        <v>53</v>
      </c>
      <c r="D12" s="188" t="s">
        <v>54</v>
      </c>
      <c r="E12" s="189">
        <v>1</v>
      </c>
      <c r="F12" s="190">
        <v>0</v>
      </c>
      <c r="G12" s="191">
        <v>0</v>
      </c>
      <c r="H12" s="192">
        <v>0</v>
      </c>
      <c r="I12" s="193">
        <v>0</v>
      </c>
      <c r="J12" s="190">
        <v>0</v>
      </c>
      <c r="K12" s="194">
        <v>0</v>
      </c>
      <c r="L12" s="195">
        <v>0</v>
      </c>
      <c r="M12" s="196">
        <v>0</v>
      </c>
      <c r="N12" s="197">
        <v>0</v>
      </c>
      <c r="O12" s="205">
        <v>0</v>
      </c>
      <c r="P12" s="199">
        <f t="shared" si="0"/>
        <v>1</v>
      </c>
      <c r="Q12" s="206">
        <f>SUM(P12)</f>
        <v>1</v>
      </c>
      <c r="R12" s="125"/>
    </row>
    <row r="13" spans="1:18" ht="18" customHeight="1" thickBot="1" x14ac:dyDescent="0.3">
      <c r="A13" s="131"/>
      <c r="B13" s="171"/>
      <c r="C13" s="207" t="s">
        <v>55</v>
      </c>
      <c r="D13" s="208" t="s">
        <v>56</v>
      </c>
      <c r="E13" s="209">
        <v>95</v>
      </c>
      <c r="F13" s="210">
        <v>7</v>
      </c>
      <c r="G13" s="211">
        <v>0</v>
      </c>
      <c r="H13" s="212">
        <v>0</v>
      </c>
      <c r="I13" s="213">
        <v>0</v>
      </c>
      <c r="J13" s="210">
        <v>0</v>
      </c>
      <c r="K13" s="214">
        <v>2</v>
      </c>
      <c r="L13" s="215">
        <v>0</v>
      </c>
      <c r="M13" s="216">
        <v>0</v>
      </c>
      <c r="N13" s="217">
        <v>0</v>
      </c>
      <c r="O13" s="218">
        <v>0</v>
      </c>
      <c r="P13" s="219">
        <f t="shared" si="0"/>
        <v>104</v>
      </c>
      <c r="Q13" s="220">
        <f>SUM(E13:O13)</f>
        <v>104</v>
      </c>
      <c r="R13" s="125"/>
    </row>
    <row r="14" spans="1:18" ht="18" customHeight="1" thickBot="1" x14ac:dyDescent="0.3">
      <c r="A14" s="131"/>
      <c r="B14" s="171"/>
      <c r="C14" s="221" t="s">
        <v>57</v>
      </c>
      <c r="D14" s="208" t="s">
        <v>58</v>
      </c>
      <c r="E14" s="209">
        <v>156</v>
      </c>
      <c r="F14" s="210">
        <v>17</v>
      </c>
      <c r="G14" s="211">
        <v>1</v>
      </c>
      <c r="H14" s="212">
        <v>0</v>
      </c>
      <c r="I14" s="213">
        <v>0</v>
      </c>
      <c r="J14" s="210">
        <v>0</v>
      </c>
      <c r="K14" s="214">
        <v>7</v>
      </c>
      <c r="L14" s="215">
        <v>0</v>
      </c>
      <c r="M14" s="216">
        <v>0</v>
      </c>
      <c r="N14" s="217">
        <v>4</v>
      </c>
      <c r="O14" s="218">
        <v>1</v>
      </c>
      <c r="P14" s="219">
        <f>SUM(E14:O14)</f>
        <v>186</v>
      </c>
      <c r="Q14" s="222">
        <f>SUM(E14:O14)</f>
        <v>186</v>
      </c>
      <c r="R14" s="125"/>
    </row>
    <row r="15" spans="1:18" ht="18" customHeight="1" thickBot="1" x14ac:dyDescent="0.3">
      <c r="A15" s="131"/>
      <c r="B15" s="223"/>
      <c r="C15" s="219" t="s">
        <v>59</v>
      </c>
      <c r="D15" s="224"/>
      <c r="E15" s="225">
        <f t="shared" ref="E15:Q15" si="1">SUM(E8:E14)</f>
        <v>3747</v>
      </c>
      <c r="F15" s="226">
        <f t="shared" si="1"/>
        <v>661</v>
      </c>
      <c r="G15" s="227">
        <f t="shared" si="1"/>
        <v>99</v>
      </c>
      <c r="H15" s="226">
        <f t="shared" si="1"/>
        <v>1</v>
      </c>
      <c r="I15" s="227">
        <f t="shared" si="1"/>
        <v>1</v>
      </c>
      <c r="J15" s="226">
        <f t="shared" si="1"/>
        <v>18</v>
      </c>
      <c r="K15" s="226">
        <f t="shared" si="1"/>
        <v>72</v>
      </c>
      <c r="L15" s="227">
        <f t="shared" si="1"/>
        <v>7</v>
      </c>
      <c r="M15" s="226">
        <f t="shared" si="1"/>
        <v>1</v>
      </c>
      <c r="N15" s="226">
        <f t="shared" si="1"/>
        <v>42</v>
      </c>
      <c r="O15" s="227">
        <f t="shared" si="1"/>
        <v>6</v>
      </c>
      <c r="P15" s="226">
        <f t="shared" si="1"/>
        <v>4655</v>
      </c>
      <c r="Q15" s="228">
        <f t="shared" si="1"/>
        <v>4655</v>
      </c>
      <c r="R15" s="125"/>
    </row>
    <row r="16" spans="1:18" ht="19.5" hidden="1" customHeight="1" thickBot="1" x14ac:dyDescent="0.3">
      <c r="A16" s="131"/>
      <c r="B16" s="229"/>
      <c r="C16" s="230"/>
      <c r="D16" s="231"/>
      <c r="E16" s="232"/>
      <c r="F16" s="233"/>
      <c r="G16" s="234"/>
      <c r="H16" s="235"/>
      <c r="I16" s="234"/>
      <c r="J16" s="236"/>
      <c r="K16" s="237"/>
      <c r="L16" s="238"/>
      <c r="M16" s="239"/>
      <c r="N16" s="240"/>
      <c r="O16" s="241"/>
      <c r="P16" s="242"/>
      <c r="Q16" s="243">
        <f>SUM(P8:P16)</f>
        <v>9310</v>
      </c>
      <c r="R16" s="125"/>
    </row>
    <row r="17" spans="1:18" ht="3.75" customHeight="1" thickBot="1" x14ac:dyDescent="0.3">
      <c r="A17" s="131"/>
      <c r="B17" s="244"/>
      <c r="C17" s="245"/>
      <c r="D17" s="246"/>
      <c r="E17" s="247"/>
      <c r="F17" s="248"/>
      <c r="G17" s="249"/>
      <c r="H17" s="250"/>
      <c r="I17" s="249"/>
      <c r="J17" s="251"/>
      <c r="K17" s="252"/>
      <c r="L17" s="253"/>
      <c r="M17" s="254"/>
      <c r="N17" s="255"/>
      <c r="O17" s="256"/>
      <c r="P17" s="257"/>
      <c r="Q17" s="258"/>
      <c r="R17" s="125"/>
    </row>
    <row r="18" spans="1:18" ht="18" customHeight="1" thickBot="1" x14ac:dyDescent="0.3">
      <c r="A18" s="131"/>
      <c r="B18" s="156"/>
      <c r="C18" s="157" t="s">
        <v>45</v>
      </c>
      <c r="D18" s="158" t="s">
        <v>46</v>
      </c>
      <c r="E18" s="159">
        <v>3211</v>
      </c>
      <c r="F18" s="160">
        <v>608</v>
      </c>
      <c r="G18" s="161">
        <v>82</v>
      </c>
      <c r="H18" s="162">
        <v>1</v>
      </c>
      <c r="I18" s="163">
        <v>1</v>
      </c>
      <c r="J18" s="160">
        <v>2</v>
      </c>
      <c r="K18" s="164">
        <v>41</v>
      </c>
      <c r="L18" s="165">
        <v>5</v>
      </c>
      <c r="M18" s="166">
        <v>2</v>
      </c>
      <c r="N18" s="167">
        <v>32</v>
      </c>
      <c r="O18" s="168">
        <v>4</v>
      </c>
      <c r="P18" s="169">
        <f t="shared" ref="P18:P24" si="2">SUM(E18:O18)</f>
        <v>3989</v>
      </c>
      <c r="Q18" s="259">
        <f>SUM(P18,Q8)</f>
        <v>8336</v>
      </c>
      <c r="R18" s="125"/>
    </row>
    <row r="19" spans="1:18" ht="18" customHeight="1" x14ac:dyDescent="0.25">
      <c r="A19" s="131"/>
      <c r="B19" s="171"/>
      <c r="C19" s="172" t="s">
        <v>47</v>
      </c>
      <c r="D19" s="173" t="s">
        <v>48</v>
      </c>
      <c r="E19" s="174">
        <v>5</v>
      </c>
      <c r="F19" s="175">
        <v>0</v>
      </c>
      <c r="G19" s="176">
        <v>0</v>
      </c>
      <c r="H19" s="177">
        <v>0</v>
      </c>
      <c r="I19" s="178">
        <v>0</v>
      </c>
      <c r="J19" s="175">
        <v>0</v>
      </c>
      <c r="K19" s="179">
        <v>2</v>
      </c>
      <c r="L19" s="180">
        <v>0</v>
      </c>
      <c r="M19" s="181">
        <v>0</v>
      </c>
      <c r="N19" s="182">
        <v>0</v>
      </c>
      <c r="O19" s="183">
        <v>0</v>
      </c>
      <c r="P19" s="184">
        <f t="shared" si="2"/>
        <v>7</v>
      </c>
      <c r="Q19" s="185">
        <f>SUM(P19,Q9)</f>
        <v>17</v>
      </c>
      <c r="R19" s="125"/>
    </row>
    <row r="20" spans="1:18" ht="18" customHeight="1" thickBot="1" x14ac:dyDescent="0.3">
      <c r="A20" s="131"/>
      <c r="B20" s="186" t="s">
        <v>26</v>
      </c>
      <c r="C20" s="260" t="s">
        <v>49</v>
      </c>
      <c r="D20" s="188" t="s">
        <v>50</v>
      </c>
      <c r="E20" s="189">
        <v>4</v>
      </c>
      <c r="F20" s="190">
        <v>0</v>
      </c>
      <c r="G20" s="191">
        <v>0</v>
      </c>
      <c r="H20" s="192">
        <v>0</v>
      </c>
      <c r="I20" s="193">
        <v>0</v>
      </c>
      <c r="J20" s="190">
        <v>0</v>
      </c>
      <c r="K20" s="194">
        <v>0</v>
      </c>
      <c r="L20" s="195">
        <v>0</v>
      </c>
      <c r="M20" s="196">
        <v>0</v>
      </c>
      <c r="N20" s="197">
        <v>0</v>
      </c>
      <c r="O20" s="198">
        <v>0</v>
      </c>
      <c r="P20" s="199">
        <f t="shared" si="2"/>
        <v>4</v>
      </c>
      <c r="Q20" s="261">
        <f>SUM(P20,Q10)</f>
        <v>8</v>
      </c>
      <c r="R20" s="125"/>
    </row>
    <row r="21" spans="1:18" ht="18" customHeight="1" thickBot="1" x14ac:dyDescent="0.3">
      <c r="A21" s="131"/>
      <c r="B21" s="171"/>
      <c r="C21" s="262" t="s">
        <v>51</v>
      </c>
      <c r="D21" s="173" t="s">
        <v>52</v>
      </c>
      <c r="E21" s="174">
        <v>1</v>
      </c>
      <c r="F21" s="175">
        <v>0</v>
      </c>
      <c r="G21" s="176">
        <v>0</v>
      </c>
      <c r="H21" s="177">
        <v>0</v>
      </c>
      <c r="I21" s="178">
        <v>0</v>
      </c>
      <c r="J21" s="175">
        <v>0</v>
      </c>
      <c r="K21" s="179">
        <v>0</v>
      </c>
      <c r="L21" s="180">
        <v>0</v>
      </c>
      <c r="M21" s="181">
        <v>0</v>
      </c>
      <c r="N21" s="182">
        <v>0</v>
      </c>
      <c r="O21" s="202">
        <v>0</v>
      </c>
      <c r="P21" s="184">
        <f t="shared" si="2"/>
        <v>1</v>
      </c>
      <c r="Q21" s="203">
        <f>SUM(P21,Q11)</f>
        <v>4</v>
      </c>
      <c r="R21" s="125"/>
    </row>
    <row r="22" spans="1:18" ht="18" customHeight="1" thickBot="1" x14ac:dyDescent="0.3">
      <c r="A22" s="131"/>
      <c r="B22" s="171"/>
      <c r="C22" s="263" t="s">
        <v>53</v>
      </c>
      <c r="D22" s="188" t="s">
        <v>54</v>
      </c>
      <c r="E22" s="189">
        <v>12</v>
      </c>
      <c r="F22" s="190">
        <v>0</v>
      </c>
      <c r="G22" s="191">
        <v>0</v>
      </c>
      <c r="H22" s="192">
        <v>0</v>
      </c>
      <c r="I22" s="193">
        <v>0</v>
      </c>
      <c r="J22" s="190">
        <v>0</v>
      </c>
      <c r="K22" s="194">
        <v>0</v>
      </c>
      <c r="L22" s="195">
        <v>0</v>
      </c>
      <c r="M22" s="196">
        <v>0</v>
      </c>
      <c r="N22" s="197">
        <v>0</v>
      </c>
      <c r="O22" s="205">
        <v>0</v>
      </c>
      <c r="P22" s="199">
        <f t="shared" si="2"/>
        <v>12</v>
      </c>
      <c r="Q22" s="206">
        <f>SUM(P22,Q12)</f>
        <v>13</v>
      </c>
      <c r="R22" s="125"/>
    </row>
    <row r="23" spans="1:18" ht="18" customHeight="1" thickBot="1" x14ac:dyDescent="0.3">
      <c r="A23" s="131"/>
      <c r="B23" s="171"/>
      <c r="C23" s="264" t="s">
        <v>55</v>
      </c>
      <c r="D23" s="208" t="s">
        <v>56</v>
      </c>
      <c r="E23" s="209">
        <v>75</v>
      </c>
      <c r="F23" s="210">
        <v>7</v>
      </c>
      <c r="G23" s="211">
        <v>0</v>
      </c>
      <c r="H23" s="212">
        <v>0</v>
      </c>
      <c r="I23" s="213">
        <v>0</v>
      </c>
      <c r="J23" s="210">
        <v>0</v>
      </c>
      <c r="K23" s="214">
        <v>0</v>
      </c>
      <c r="L23" s="215">
        <v>0</v>
      </c>
      <c r="M23" s="216">
        <v>0</v>
      </c>
      <c r="N23" s="217">
        <v>0</v>
      </c>
      <c r="O23" s="218">
        <v>0</v>
      </c>
      <c r="P23" s="219">
        <f t="shared" si="2"/>
        <v>82</v>
      </c>
      <c r="Q23" s="220">
        <f>SUM(Q13,P23)</f>
        <v>186</v>
      </c>
      <c r="R23" s="125"/>
    </row>
    <row r="24" spans="1:18" ht="18" customHeight="1" thickBot="1" x14ac:dyDescent="0.3">
      <c r="A24" s="131"/>
      <c r="B24" s="171"/>
      <c r="C24" s="221" t="s">
        <v>57</v>
      </c>
      <c r="D24" s="208" t="s">
        <v>58</v>
      </c>
      <c r="E24" s="209">
        <v>159</v>
      </c>
      <c r="F24" s="210">
        <v>15</v>
      </c>
      <c r="G24" s="211">
        <v>2</v>
      </c>
      <c r="H24" s="212">
        <v>0</v>
      </c>
      <c r="I24" s="213">
        <v>0</v>
      </c>
      <c r="J24" s="210">
        <v>0</v>
      </c>
      <c r="K24" s="214">
        <v>25</v>
      </c>
      <c r="L24" s="215">
        <v>9</v>
      </c>
      <c r="M24" s="216">
        <v>0</v>
      </c>
      <c r="N24" s="217">
        <v>3</v>
      </c>
      <c r="O24" s="218">
        <v>0</v>
      </c>
      <c r="P24" s="219">
        <f t="shared" si="2"/>
        <v>213</v>
      </c>
      <c r="Q24" s="222">
        <f>SUM(P24,Q14)</f>
        <v>399</v>
      </c>
      <c r="R24" s="125"/>
    </row>
    <row r="25" spans="1:18" ht="18" customHeight="1" thickBot="1" x14ac:dyDescent="0.3">
      <c r="A25" s="131"/>
      <c r="B25" s="223"/>
      <c r="C25" s="219" t="s">
        <v>59</v>
      </c>
      <c r="D25" s="224"/>
      <c r="E25" s="225">
        <f t="shared" ref="E25:Q25" si="3">SUM(E18:E24)</f>
        <v>3467</v>
      </c>
      <c r="F25" s="226">
        <f t="shared" si="3"/>
        <v>630</v>
      </c>
      <c r="G25" s="227">
        <f t="shared" si="3"/>
        <v>84</v>
      </c>
      <c r="H25" s="226">
        <f t="shared" si="3"/>
        <v>1</v>
      </c>
      <c r="I25" s="227">
        <f t="shared" si="3"/>
        <v>1</v>
      </c>
      <c r="J25" s="226">
        <f t="shared" si="3"/>
        <v>2</v>
      </c>
      <c r="K25" s="226">
        <f t="shared" si="3"/>
        <v>68</v>
      </c>
      <c r="L25" s="227">
        <f t="shared" si="3"/>
        <v>14</v>
      </c>
      <c r="M25" s="226">
        <f t="shared" si="3"/>
        <v>2</v>
      </c>
      <c r="N25" s="226">
        <f t="shared" si="3"/>
        <v>35</v>
      </c>
      <c r="O25" s="227">
        <f t="shared" si="3"/>
        <v>4</v>
      </c>
      <c r="P25" s="226">
        <f t="shared" si="3"/>
        <v>4308</v>
      </c>
      <c r="Q25" s="228">
        <f t="shared" si="3"/>
        <v>8963</v>
      </c>
      <c r="R25" s="125"/>
    </row>
    <row r="26" spans="1:18" ht="2.25" customHeight="1" thickBot="1" x14ac:dyDescent="0.3">
      <c r="A26" s="131"/>
      <c r="B26" s="244"/>
      <c r="C26" s="265"/>
      <c r="D26" s="266"/>
      <c r="E26" s="267"/>
      <c r="F26" s="268"/>
      <c r="G26" s="269"/>
      <c r="H26" s="270"/>
      <c r="I26" s="269"/>
      <c r="J26" s="271"/>
      <c r="K26" s="272">
        <v>4</v>
      </c>
      <c r="L26" s="273"/>
      <c r="M26" s="274"/>
      <c r="N26" s="275"/>
      <c r="O26" s="276"/>
      <c r="P26" s="277"/>
      <c r="Q26" s="278"/>
      <c r="R26" s="125"/>
    </row>
    <row r="27" spans="1:18" ht="18" customHeight="1" thickBot="1" x14ac:dyDescent="0.3">
      <c r="A27" s="131"/>
      <c r="B27" s="156"/>
      <c r="C27" s="157" t="s">
        <v>45</v>
      </c>
      <c r="D27" s="158" t="s">
        <v>46</v>
      </c>
      <c r="E27" s="159">
        <v>2343</v>
      </c>
      <c r="F27" s="160">
        <v>511</v>
      </c>
      <c r="G27" s="161">
        <v>166</v>
      </c>
      <c r="H27" s="162">
        <v>2</v>
      </c>
      <c r="I27" s="163">
        <v>3</v>
      </c>
      <c r="J27" s="160">
        <v>0</v>
      </c>
      <c r="K27" s="164">
        <v>57</v>
      </c>
      <c r="L27" s="165">
        <v>3</v>
      </c>
      <c r="M27" s="166">
        <v>5</v>
      </c>
      <c r="N27" s="167">
        <v>25</v>
      </c>
      <c r="O27" s="168">
        <v>2</v>
      </c>
      <c r="P27" s="169">
        <f t="shared" ref="P27:P34" si="4">SUM(E27:O27)</f>
        <v>3117</v>
      </c>
      <c r="Q27" s="259">
        <f t="shared" ref="Q27:Q33" si="5">SUM(P27,Q18)</f>
        <v>11453</v>
      </c>
      <c r="R27" s="125"/>
    </row>
    <row r="28" spans="1:18" ht="18" customHeight="1" x14ac:dyDescent="0.25">
      <c r="A28" s="131"/>
      <c r="B28" s="171"/>
      <c r="C28" s="172" t="s">
        <v>47</v>
      </c>
      <c r="D28" s="173" t="s">
        <v>48</v>
      </c>
      <c r="E28" s="174">
        <v>6</v>
      </c>
      <c r="F28" s="175">
        <v>0</v>
      </c>
      <c r="G28" s="176">
        <v>0</v>
      </c>
      <c r="H28" s="177">
        <v>0</v>
      </c>
      <c r="I28" s="178">
        <v>0</v>
      </c>
      <c r="J28" s="175">
        <v>0</v>
      </c>
      <c r="K28" s="179">
        <v>0</v>
      </c>
      <c r="L28" s="180">
        <v>0</v>
      </c>
      <c r="M28" s="181">
        <v>0</v>
      </c>
      <c r="N28" s="182">
        <v>0</v>
      </c>
      <c r="O28" s="183">
        <v>0</v>
      </c>
      <c r="P28" s="184">
        <f t="shared" si="4"/>
        <v>6</v>
      </c>
      <c r="Q28" s="185">
        <f t="shared" si="5"/>
        <v>23</v>
      </c>
      <c r="R28" s="125"/>
    </row>
    <row r="29" spans="1:18" ht="18" customHeight="1" thickBot="1" x14ac:dyDescent="0.3">
      <c r="A29" s="131"/>
      <c r="B29" s="186" t="s">
        <v>27</v>
      </c>
      <c r="C29" s="260" t="s">
        <v>49</v>
      </c>
      <c r="D29" s="188" t="s">
        <v>50</v>
      </c>
      <c r="E29" s="189">
        <v>3</v>
      </c>
      <c r="F29" s="190">
        <v>0</v>
      </c>
      <c r="G29" s="191">
        <v>0</v>
      </c>
      <c r="H29" s="192">
        <v>0</v>
      </c>
      <c r="I29" s="193">
        <v>0</v>
      </c>
      <c r="J29" s="190">
        <v>0</v>
      </c>
      <c r="K29" s="194">
        <v>0</v>
      </c>
      <c r="L29" s="195">
        <v>0</v>
      </c>
      <c r="M29" s="196">
        <v>0</v>
      </c>
      <c r="N29" s="197">
        <v>0</v>
      </c>
      <c r="O29" s="198">
        <v>0</v>
      </c>
      <c r="P29" s="199">
        <f t="shared" si="4"/>
        <v>3</v>
      </c>
      <c r="Q29" s="261">
        <f t="shared" si="5"/>
        <v>11</v>
      </c>
      <c r="R29" s="125"/>
    </row>
    <row r="30" spans="1:18" ht="18" customHeight="1" thickBot="1" x14ac:dyDescent="0.3">
      <c r="A30" s="131"/>
      <c r="B30" s="171"/>
      <c r="C30" s="262" t="s">
        <v>51</v>
      </c>
      <c r="D30" s="173" t="s">
        <v>52</v>
      </c>
      <c r="E30" s="174">
        <v>0</v>
      </c>
      <c r="F30" s="175">
        <v>0</v>
      </c>
      <c r="G30" s="176">
        <v>0</v>
      </c>
      <c r="H30" s="177">
        <v>0</v>
      </c>
      <c r="I30" s="178">
        <v>0</v>
      </c>
      <c r="J30" s="175">
        <v>0</v>
      </c>
      <c r="K30" s="179">
        <v>0</v>
      </c>
      <c r="L30" s="180">
        <v>0</v>
      </c>
      <c r="M30" s="181">
        <v>0</v>
      </c>
      <c r="N30" s="182">
        <v>0</v>
      </c>
      <c r="O30" s="202">
        <v>0</v>
      </c>
      <c r="P30" s="184">
        <f t="shared" si="4"/>
        <v>0</v>
      </c>
      <c r="Q30" s="203">
        <f t="shared" si="5"/>
        <v>4</v>
      </c>
      <c r="R30" s="125"/>
    </row>
    <row r="31" spans="1:18" ht="18" customHeight="1" thickBot="1" x14ac:dyDescent="0.3">
      <c r="A31" s="131"/>
      <c r="B31" s="171"/>
      <c r="C31" s="263" t="s">
        <v>53</v>
      </c>
      <c r="D31" s="188" t="s">
        <v>54</v>
      </c>
      <c r="E31" s="189">
        <v>5</v>
      </c>
      <c r="F31" s="190">
        <v>0</v>
      </c>
      <c r="G31" s="191">
        <v>0</v>
      </c>
      <c r="H31" s="192">
        <v>0</v>
      </c>
      <c r="I31" s="193">
        <v>0</v>
      </c>
      <c r="J31" s="190">
        <v>0</v>
      </c>
      <c r="K31" s="194">
        <v>0</v>
      </c>
      <c r="L31" s="195">
        <v>0</v>
      </c>
      <c r="M31" s="196">
        <v>0</v>
      </c>
      <c r="N31" s="197">
        <v>0</v>
      </c>
      <c r="O31" s="205">
        <v>0</v>
      </c>
      <c r="P31" s="199">
        <f t="shared" si="4"/>
        <v>5</v>
      </c>
      <c r="Q31" s="206">
        <f t="shared" si="5"/>
        <v>18</v>
      </c>
      <c r="R31" s="125"/>
    </row>
    <row r="32" spans="1:18" ht="18" customHeight="1" thickBot="1" x14ac:dyDescent="0.3">
      <c r="A32" s="131"/>
      <c r="B32" s="171"/>
      <c r="C32" s="264" t="s">
        <v>55</v>
      </c>
      <c r="D32" s="208" t="s">
        <v>56</v>
      </c>
      <c r="E32" s="209">
        <v>42</v>
      </c>
      <c r="F32" s="210">
        <v>1</v>
      </c>
      <c r="G32" s="211">
        <v>0</v>
      </c>
      <c r="H32" s="212">
        <v>0</v>
      </c>
      <c r="I32" s="213">
        <v>0</v>
      </c>
      <c r="J32" s="210">
        <v>0</v>
      </c>
      <c r="K32" s="214">
        <v>0</v>
      </c>
      <c r="L32" s="215">
        <v>0</v>
      </c>
      <c r="M32" s="216">
        <v>0</v>
      </c>
      <c r="N32" s="217">
        <v>0</v>
      </c>
      <c r="O32" s="218">
        <v>0</v>
      </c>
      <c r="P32" s="219">
        <f>SUM(E32:O32)</f>
        <v>43</v>
      </c>
      <c r="Q32" s="220">
        <f t="shared" si="5"/>
        <v>229</v>
      </c>
      <c r="R32" s="125"/>
    </row>
    <row r="33" spans="1:18" ht="18" customHeight="1" thickBot="1" x14ac:dyDescent="0.3">
      <c r="A33" s="131"/>
      <c r="B33" s="171"/>
      <c r="C33" s="221" t="s">
        <v>57</v>
      </c>
      <c r="D33" s="208" t="s">
        <v>58</v>
      </c>
      <c r="E33" s="209">
        <v>105</v>
      </c>
      <c r="F33" s="210">
        <v>9</v>
      </c>
      <c r="G33" s="211">
        <v>2</v>
      </c>
      <c r="H33" s="212">
        <v>0</v>
      </c>
      <c r="I33" s="213">
        <v>0</v>
      </c>
      <c r="J33" s="210">
        <v>0</v>
      </c>
      <c r="K33" s="214">
        <v>5</v>
      </c>
      <c r="L33" s="215">
        <v>0</v>
      </c>
      <c r="M33" s="216">
        <v>0</v>
      </c>
      <c r="N33" s="217">
        <v>2</v>
      </c>
      <c r="O33" s="218">
        <v>3</v>
      </c>
      <c r="P33" s="219">
        <f>SUM(E33:O33)</f>
        <v>126</v>
      </c>
      <c r="Q33" s="222">
        <f t="shared" si="5"/>
        <v>525</v>
      </c>
      <c r="R33" s="125"/>
    </row>
    <row r="34" spans="1:18" ht="18" customHeight="1" thickBot="1" x14ac:dyDescent="0.3">
      <c r="A34" s="131"/>
      <c r="B34" s="223"/>
      <c r="C34" s="219" t="s">
        <v>59</v>
      </c>
      <c r="D34" s="224"/>
      <c r="E34" s="225">
        <f t="shared" ref="E34:O34" si="6">SUM(E27:E33)</f>
        <v>2504</v>
      </c>
      <c r="F34" s="226">
        <f t="shared" si="6"/>
        <v>521</v>
      </c>
      <c r="G34" s="227">
        <f t="shared" si="6"/>
        <v>168</v>
      </c>
      <c r="H34" s="226">
        <f t="shared" si="6"/>
        <v>2</v>
      </c>
      <c r="I34" s="227">
        <f t="shared" si="6"/>
        <v>3</v>
      </c>
      <c r="J34" s="226">
        <f t="shared" si="6"/>
        <v>0</v>
      </c>
      <c r="K34" s="226">
        <f t="shared" si="6"/>
        <v>62</v>
      </c>
      <c r="L34" s="227">
        <f t="shared" si="6"/>
        <v>3</v>
      </c>
      <c r="M34" s="226">
        <f t="shared" si="6"/>
        <v>5</v>
      </c>
      <c r="N34" s="226">
        <f t="shared" si="6"/>
        <v>27</v>
      </c>
      <c r="O34" s="227">
        <f t="shared" si="6"/>
        <v>5</v>
      </c>
      <c r="P34" s="226">
        <f t="shared" si="4"/>
        <v>3300</v>
      </c>
      <c r="Q34" s="228">
        <f>SUM(Q27:Q33)</f>
        <v>12263</v>
      </c>
      <c r="R34" s="125"/>
    </row>
    <row r="35" spans="1:18" ht="3" customHeight="1" thickBot="1" x14ac:dyDescent="0.3">
      <c r="A35" s="131"/>
      <c r="B35" s="244"/>
      <c r="C35" s="245"/>
      <c r="D35" s="246"/>
      <c r="E35" s="247"/>
      <c r="F35" s="248"/>
      <c r="G35" s="249"/>
      <c r="H35" s="250"/>
      <c r="I35" s="249"/>
      <c r="J35" s="251"/>
      <c r="K35" s="252">
        <v>4</v>
      </c>
      <c r="L35" s="253"/>
      <c r="M35" s="254"/>
      <c r="N35" s="255"/>
      <c r="O35" s="256">
        <v>1</v>
      </c>
      <c r="P35" s="279"/>
      <c r="Q35" s="258"/>
      <c r="R35" s="125"/>
    </row>
    <row r="36" spans="1:18" ht="18" customHeight="1" thickBot="1" x14ac:dyDescent="0.3">
      <c r="A36" s="131"/>
      <c r="B36" s="156"/>
      <c r="C36" s="157" t="s">
        <v>45</v>
      </c>
      <c r="D36" s="158" t="s">
        <v>46</v>
      </c>
      <c r="E36" s="159">
        <v>1785</v>
      </c>
      <c r="F36" s="160">
        <v>500</v>
      </c>
      <c r="G36" s="161">
        <v>191</v>
      </c>
      <c r="H36" s="162">
        <v>1</v>
      </c>
      <c r="I36" s="163">
        <v>1</v>
      </c>
      <c r="J36" s="160">
        <v>0</v>
      </c>
      <c r="K36" s="164">
        <v>70</v>
      </c>
      <c r="L36" s="165">
        <v>2</v>
      </c>
      <c r="M36" s="166">
        <v>3</v>
      </c>
      <c r="N36" s="167">
        <v>17</v>
      </c>
      <c r="O36" s="168">
        <v>4</v>
      </c>
      <c r="P36" s="169">
        <f t="shared" ref="P36:P43" si="7">SUM(E36:O36)</f>
        <v>2574</v>
      </c>
      <c r="Q36" s="259">
        <f>SUM(P36,Q27)</f>
        <v>14027</v>
      </c>
      <c r="R36" s="125"/>
    </row>
    <row r="37" spans="1:18" ht="18" customHeight="1" x14ac:dyDescent="0.25">
      <c r="A37" s="131"/>
      <c r="B37" s="171"/>
      <c r="C37" s="172" t="s">
        <v>47</v>
      </c>
      <c r="D37" s="173" t="s">
        <v>48</v>
      </c>
      <c r="E37" s="174">
        <v>3</v>
      </c>
      <c r="F37" s="175">
        <v>0</v>
      </c>
      <c r="G37" s="176">
        <v>0</v>
      </c>
      <c r="H37" s="177">
        <v>0</v>
      </c>
      <c r="I37" s="178">
        <v>0</v>
      </c>
      <c r="J37" s="175">
        <v>0</v>
      </c>
      <c r="K37" s="179">
        <v>0</v>
      </c>
      <c r="L37" s="180">
        <v>0</v>
      </c>
      <c r="M37" s="181">
        <v>0</v>
      </c>
      <c r="N37" s="182">
        <v>0</v>
      </c>
      <c r="O37" s="183">
        <v>0</v>
      </c>
      <c r="P37" s="184">
        <f t="shared" si="7"/>
        <v>3</v>
      </c>
      <c r="Q37" s="185">
        <f>SUM(P37,Q28)</f>
        <v>26</v>
      </c>
      <c r="R37" s="125"/>
    </row>
    <row r="38" spans="1:18" ht="18" customHeight="1" thickBot="1" x14ac:dyDescent="0.3">
      <c r="A38" s="131"/>
      <c r="B38" s="186" t="s">
        <v>28</v>
      </c>
      <c r="C38" s="260" t="s">
        <v>49</v>
      </c>
      <c r="D38" s="188" t="s">
        <v>50</v>
      </c>
      <c r="E38" s="189">
        <v>2</v>
      </c>
      <c r="F38" s="190">
        <v>0</v>
      </c>
      <c r="G38" s="191">
        <v>0</v>
      </c>
      <c r="H38" s="192">
        <v>0</v>
      </c>
      <c r="I38" s="193">
        <v>0</v>
      </c>
      <c r="J38" s="190">
        <v>0</v>
      </c>
      <c r="K38" s="194">
        <v>0</v>
      </c>
      <c r="L38" s="195">
        <v>0</v>
      </c>
      <c r="M38" s="196">
        <v>0</v>
      </c>
      <c r="N38" s="197">
        <v>0</v>
      </c>
      <c r="O38" s="198">
        <v>0</v>
      </c>
      <c r="P38" s="199">
        <f t="shared" si="7"/>
        <v>2</v>
      </c>
      <c r="Q38" s="261">
        <f>SUM(P38,Q29)</f>
        <v>13</v>
      </c>
      <c r="R38" s="125"/>
    </row>
    <row r="39" spans="1:18" ht="18" customHeight="1" thickBot="1" x14ac:dyDescent="0.3">
      <c r="A39" s="131"/>
      <c r="B39" s="171"/>
      <c r="C39" s="262" t="s">
        <v>51</v>
      </c>
      <c r="D39" s="173" t="s">
        <v>52</v>
      </c>
      <c r="E39" s="174">
        <v>1</v>
      </c>
      <c r="F39" s="175">
        <v>0</v>
      </c>
      <c r="G39" s="176">
        <v>0</v>
      </c>
      <c r="H39" s="177">
        <v>0</v>
      </c>
      <c r="I39" s="178">
        <v>0</v>
      </c>
      <c r="J39" s="175">
        <v>0</v>
      </c>
      <c r="K39" s="179">
        <v>0</v>
      </c>
      <c r="L39" s="180">
        <v>0</v>
      </c>
      <c r="M39" s="181">
        <v>0</v>
      </c>
      <c r="N39" s="182">
        <v>0</v>
      </c>
      <c r="O39" s="202">
        <v>0</v>
      </c>
      <c r="P39" s="184">
        <f t="shared" si="7"/>
        <v>1</v>
      </c>
      <c r="Q39" s="203">
        <f>SUM(P39,Q30)</f>
        <v>5</v>
      </c>
      <c r="R39" s="125"/>
    </row>
    <row r="40" spans="1:18" ht="18" customHeight="1" thickBot="1" x14ac:dyDescent="0.3">
      <c r="A40" s="131"/>
      <c r="B40" s="171"/>
      <c r="C40" s="263" t="s">
        <v>53</v>
      </c>
      <c r="D40" s="188" t="s">
        <v>54</v>
      </c>
      <c r="E40" s="189">
        <v>1</v>
      </c>
      <c r="F40" s="190">
        <v>0</v>
      </c>
      <c r="G40" s="191">
        <v>0</v>
      </c>
      <c r="H40" s="192">
        <v>0</v>
      </c>
      <c r="I40" s="193">
        <v>0</v>
      </c>
      <c r="J40" s="190">
        <v>0</v>
      </c>
      <c r="K40" s="194">
        <v>0</v>
      </c>
      <c r="L40" s="195">
        <v>0</v>
      </c>
      <c r="M40" s="196">
        <v>0</v>
      </c>
      <c r="N40" s="197">
        <v>0</v>
      </c>
      <c r="O40" s="205">
        <v>0</v>
      </c>
      <c r="P40" s="199">
        <f t="shared" si="7"/>
        <v>1</v>
      </c>
      <c r="Q40" s="206">
        <f>SUM(Q31,P40)</f>
        <v>19</v>
      </c>
      <c r="R40" s="125"/>
    </row>
    <row r="41" spans="1:18" ht="18" customHeight="1" thickBot="1" x14ac:dyDescent="0.3">
      <c r="A41" s="131"/>
      <c r="B41" s="171"/>
      <c r="C41" s="264" t="s">
        <v>55</v>
      </c>
      <c r="D41" s="208" t="s">
        <v>56</v>
      </c>
      <c r="E41" s="209">
        <v>9</v>
      </c>
      <c r="F41" s="210">
        <v>0</v>
      </c>
      <c r="G41" s="211">
        <v>0</v>
      </c>
      <c r="H41" s="212">
        <v>0</v>
      </c>
      <c r="I41" s="213">
        <v>0</v>
      </c>
      <c r="J41" s="210">
        <v>0</v>
      </c>
      <c r="K41" s="214">
        <v>0</v>
      </c>
      <c r="L41" s="215">
        <v>0</v>
      </c>
      <c r="M41" s="216">
        <v>0</v>
      </c>
      <c r="N41" s="217">
        <v>0</v>
      </c>
      <c r="O41" s="218">
        <v>1</v>
      </c>
      <c r="P41" s="219">
        <f>SUM(E41:O41)</f>
        <v>10</v>
      </c>
      <c r="Q41" s="220">
        <f>SUM(P41,Q32)</f>
        <v>239</v>
      </c>
      <c r="R41" s="125"/>
    </row>
    <row r="42" spans="1:18" ht="18" customHeight="1" thickBot="1" x14ac:dyDescent="0.3">
      <c r="A42" s="131"/>
      <c r="B42" s="171"/>
      <c r="C42" s="221" t="s">
        <v>57</v>
      </c>
      <c r="D42" s="208" t="s">
        <v>58</v>
      </c>
      <c r="E42" s="209">
        <v>50</v>
      </c>
      <c r="F42" s="210">
        <v>5</v>
      </c>
      <c r="G42" s="211">
        <v>0</v>
      </c>
      <c r="H42" s="212">
        <v>0</v>
      </c>
      <c r="I42" s="213">
        <v>0</v>
      </c>
      <c r="J42" s="210">
        <v>0</v>
      </c>
      <c r="K42" s="214">
        <v>1</v>
      </c>
      <c r="L42" s="215">
        <v>0</v>
      </c>
      <c r="M42" s="216">
        <v>0</v>
      </c>
      <c r="N42" s="217">
        <v>0</v>
      </c>
      <c r="O42" s="218">
        <v>4</v>
      </c>
      <c r="P42" s="219">
        <f>SUM(E42:O42)</f>
        <v>60</v>
      </c>
      <c r="Q42" s="222">
        <f>SUM(Q33,P42)</f>
        <v>585</v>
      </c>
      <c r="R42" s="125"/>
    </row>
    <row r="43" spans="1:18" ht="18" customHeight="1" thickBot="1" x14ac:dyDescent="0.3">
      <c r="A43" s="131"/>
      <c r="B43" s="223"/>
      <c r="C43" s="219" t="s">
        <v>59</v>
      </c>
      <c r="D43" s="224"/>
      <c r="E43" s="225">
        <f t="shared" ref="E43:O43" si="8">SUM(E36:E42)</f>
        <v>1851</v>
      </c>
      <c r="F43" s="226">
        <f t="shared" si="8"/>
        <v>505</v>
      </c>
      <c r="G43" s="227">
        <f t="shared" si="8"/>
        <v>191</v>
      </c>
      <c r="H43" s="226">
        <f t="shared" si="8"/>
        <v>1</v>
      </c>
      <c r="I43" s="227">
        <f t="shared" si="8"/>
        <v>1</v>
      </c>
      <c r="J43" s="226">
        <f t="shared" si="8"/>
        <v>0</v>
      </c>
      <c r="K43" s="226">
        <f t="shared" si="8"/>
        <v>71</v>
      </c>
      <c r="L43" s="227">
        <f t="shared" si="8"/>
        <v>2</v>
      </c>
      <c r="M43" s="226">
        <f t="shared" si="8"/>
        <v>3</v>
      </c>
      <c r="N43" s="226">
        <f t="shared" si="8"/>
        <v>17</v>
      </c>
      <c r="O43" s="227">
        <f t="shared" si="8"/>
        <v>9</v>
      </c>
      <c r="P43" s="226">
        <f t="shared" si="7"/>
        <v>2651</v>
      </c>
      <c r="Q43" s="228">
        <f>SUM(Q36:Q42)</f>
        <v>14914</v>
      </c>
      <c r="R43" s="125"/>
    </row>
    <row r="44" spans="1:18" ht="3" customHeight="1" thickBot="1" x14ac:dyDescent="0.3">
      <c r="A44" s="131"/>
      <c r="B44" s="244"/>
      <c r="C44" s="245"/>
      <c r="D44" s="246"/>
      <c r="E44" s="247"/>
      <c r="F44" s="248"/>
      <c r="G44" s="249"/>
      <c r="H44" s="250"/>
      <c r="I44" s="249"/>
      <c r="J44" s="251"/>
      <c r="K44" s="252"/>
      <c r="L44" s="253"/>
      <c r="M44" s="254"/>
      <c r="N44" s="255"/>
      <c r="O44" s="256"/>
      <c r="P44" s="279"/>
      <c r="Q44" s="258"/>
      <c r="R44" s="125"/>
    </row>
    <row r="45" spans="1:18" ht="18" customHeight="1" thickBot="1" x14ac:dyDescent="0.3">
      <c r="A45" s="131"/>
      <c r="B45" s="156"/>
      <c r="C45" s="157" t="s">
        <v>45</v>
      </c>
      <c r="D45" s="158" t="s">
        <v>46</v>
      </c>
      <c r="E45" s="159">
        <v>2564</v>
      </c>
      <c r="F45" s="160">
        <v>278</v>
      </c>
      <c r="G45" s="161">
        <v>269</v>
      </c>
      <c r="H45" s="162">
        <v>2</v>
      </c>
      <c r="I45" s="163">
        <v>1</v>
      </c>
      <c r="J45" s="160">
        <v>0</v>
      </c>
      <c r="K45" s="164">
        <v>68</v>
      </c>
      <c r="L45" s="165">
        <v>2</v>
      </c>
      <c r="M45" s="166">
        <v>2</v>
      </c>
      <c r="N45" s="167">
        <v>35</v>
      </c>
      <c r="O45" s="168">
        <v>8</v>
      </c>
      <c r="P45" s="169">
        <f>SUM(E45:O45)</f>
        <v>3229</v>
      </c>
      <c r="Q45" s="259">
        <f t="shared" ref="Q45:Q51" si="9">SUM(P45,Q36)</f>
        <v>17256</v>
      </c>
      <c r="R45" s="125"/>
    </row>
    <row r="46" spans="1:18" ht="18" customHeight="1" x14ac:dyDescent="0.25">
      <c r="A46" s="131"/>
      <c r="B46" s="171"/>
      <c r="C46" s="172" t="s">
        <v>47</v>
      </c>
      <c r="D46" s="173" t="s">
        <v>48</v>
      </c>
      <c r="E46" s="174">
        <v>1</v>
      </c>
      <c r="F46" s="175">
        <v>0</v>
      </c>
      <c r="G46" s="176">
        <v>0</v>
      </c>
      <c r="H46" s="177">
        <v>0</v>
      </c>
      <c r="I46" s="178">
        <v>0</v>
      </c>
      <c r="J46" s="175">
        <v>0</v>
      </c>
      <c r="K46" s="179">
        <v>0</v>
      </c>
      <c r="L46" s="180">
        <v>0</v>
      </c>
      <c r="M46" s="181">
        <v>0</v>
      </c>
      <c r="N46" s="182">
        <v>0</v>
      </c>
      <c r="O46" s="183">
        <v>0</v>
      </c>
      <c r="P46" s="184">
        <f t="shared" ref="P46:P52" si="10">SUM(E46:O46)</f>
        <v>1</v>
      </c>
      <c r="Q46" s="185">
        <f t="shared" si="9"/>
        <v>27</v>
      </c>
      <c r="R46" s="125"/>
    </row>
    <row r="47" spans="1:18" ht="18" customHeight="1" thickBot="1" x14ac:dyDescent="0.3">
      <c r="A47" s="131"/>
      <c r="B47" s="186" t="s">
        <v>29</v>
      </c>
      <c r="C47" s="260" t="s">
        <v>49</v>
      </c>
      <c r="D47" s="188" t="s">
        <v>50</v>
      </c>
      <c r="E47" s="189">
        <v>4</v>
      </c>
      <c r="F47" s="190">
        <v>0</v>
      </c>
      <c r="G47" s="191">
        <v>0</v>
      </c>
      <c r="H47" s="192">
        <v>0</v>
      </c>
      <c r="I47" s="193">
        <v>0</v>
      </c>
      <c r="J47" s="190">
        <v>0</v>
      </c>
      <c r="K47" s="194">
        <v>0</v>
      </c>
      <c r="L47" s="195">
        <v>0</v>
      </c>
      <c r="M47" s="196">
        <v>0</v>
      </c>
      <c r="N47" s="197">
        <v>0</v>
      </c>
      <c r="O47" s="198">
        <v>0</v>
      </c>
      <c r="P47" s="199">
        <f t="shared" si="10"/>
        <v>4</v>
      </c>
      <c r="Q47" s="261">
        <f t="shared" si="9"/>
        <v>17</v>
      </c>
      <c r="R47" s="125"/>
    </row>
    <row r="48" spans="1:18" ht="18" customHeight="1" thickBot="1" x14ac:dyDescent="0.3">
      <c r="A48" s="131"/>
      <c r="B48" s="171"/>
      <c r="C48" s="262" t="s">
        <v>51</v>
      </c>
      <c r="D48" s="173" t="s">
        <v>52</v>
      </c>
      <c r="E48" s="174">
        <v>2</v>
      </c>
      <c r="F48" s="175">
        <v>0</v>
      </c>
      <c r="G48" s="176">
        <v>0</v>
      </c>
      <c r="H48" s="177">
        <v>0</v>
      </c>
      <c r="I48" s="178">
        <v>0</v>
      </c>
      <c r="J48" s="175">
        <v>0</v>
      </c>
      <c r="K48" s="179">
        <v>0</v>
      </c>
      <c r="L48" s="180">
        <v>0</v>
      </c>
      <c r="M48" s="181">
        <v>0</v>
      </c>
      <c r="N48" s="182">
        <v>0</v>
      </c>
      <c r="O48" s="202">
        <v>0</v>
      </c>
      <c r="P48" s="184">
        <f t="shared" si="10"/>
        <v>2</v>
      </c>
      <c r="Q48" s="203">
        <f t="shared" si="9"/>
        <v>7</v>
      </c>
      <c r="R48" s="125"/>
    </row>
    <row r="49" spans="1:18" ht="18" customHeight="1" thickBot="1" x14ac:dyDescent="0.3">
      <c r="A49" s="131"/>
      <c r="B49" s="171"/>
      <c r="C49" s="263" t="s">
        <v>53</v>
      </c>
      <c r="D49" s="188" t="s">
        <v>54</v>
      </c>
      <c r="E49" s="189">
        <v>4</v>
      </c>
      <c r="F49" s="190">
        <v>0</v>
      </c>
      <c r="G49" s="191">
        <v>0</v>
      </c>
      <c r="H49" s="192">
        <v>0</v>
      </c>
      <c r="I49" s="193">
        <v>0</v>
      </c>
      <c r="J49" s="190">
        <v>0</v>
      </c>
      <c r="K49" s="194">
        <v>0</v>
      </c>
      <c r="L49" s="195">
        <v>0</v>
      </c>
      <c r="M49" s="196">
        <v>0</v>
      </c>
      <c r="N49" s="197">
        <v>0</v>
      </c>
      <c r="O49" s="205">
        <v>0</v>
      </c>
      <c r="P49" s="199">
        <f t="shared" si="10"/>
        <v>4</v>
      </c>
      <c r="Q49" s="206">
        <f t="shared" si="9"/>
        <v>23</v>
      </c>
      <c r="R49" s="125"/>
    </row>
    <row r="50" spans="1:18" ht="18" customHeight="1" thickBot="1" x14ac:dyDescent="0.3">
      <c r="A50" s="131"/>
      <c r="B50" s="171"/>
      <c r="C50" s="264" t="s">
        <v>55</v>
      </c>
      <c r="D50" s="208" t="s">
        <v>56</v>
      </c>
      <c r="E50" s="209">
        <v>32</v>
      </c>
      <c r="F50" s="210">
        <v>4</v>
      </c>
      <c r="G50" s="211">
        <v>0</v>
      </c>
      <c r="H50" s="212">
        <v>0</v>
      </c>
      <c r="I50" s="213">
        <v>0</v>
      </c>
      <c r="J50" s="210">
        <v>0</v>
      </c>
      <c r="K50" s="214">
        <v>0</v>
      </c>
      <c r="L50" s="215">
        <v>0</v>
      </c>
      <c r="M50" s="216">
        <v>0</v>
      </c>
      <c r="N50" s="217">
        <v>0</v>
      </c>
      <c r="O50" s="218">
        <v>0</v>
      </c>
      <c r="P50" s="219">
        <f>SUM(E50:O50)</f>
        <v>36</v>
      </c>
      <c r="Q50" s="220">
        <f t="shared" si="9"/>
        <v>275</v>
      </c>
      <c r="R50" s="125"/>
    </row>
    <row r="51" spans="1:18" ht="18" customHeight="1" thickBot="1" x14ac:dyDescent="0.3">
      <c r="A51" s="131"/>
      <c r="B51" s="171"/>
      <c r="C51" s="221" t="s">
        <v>57</v>
      </c>
      <c r="D51" s="208" t="s">
        <v>58</v>
      </c>
      <c r="E51" s="209">
        <v>89</v>
      </c>
      <c r="F51" s="210">
        <v>16</v>
      </c>
      <c r="G51" s="211">
        <v>3</v>
      </c>
      <c r="H51" s="212">
        <v>0</v>
      </c>
      <c r="I51" s="213">
        <v>0</v>
      </c>
      <c r="J51" s="210">
        <v>0</v>
      </c>
      <c r="K51" s="214">
        <v>0</v>
      </c>
      <c r="L51" s="215">
        <v>0</v>
      </c>
      <c r="M51" s="216">
        <v>0</v>
      </c>
      <c r="N51" s="217">
        <v>0</v>
      </c>
      <c r="O51" s="218">
        <v>5</v>
      </c>
      <c r="P51" s="219">
        <f>SUM(E51:O51)</f>
        <v>113</v>
      </c>
      <c r="Q51" s="222">
        <f t="shared" si="9"/>
        <v>698</v>
      </c>
      <c r="R51" s="125"/>
    </row>
    <row r="52" spans="1:18" ht="18" customHeight="1" thickBot="1" x14ac:dyDescent="0.3">
      <c r="A52" s="131"/>
      <c r="B52" s="223"/>
      <c r="C52" s="219" t="s">
        <v>59</v>
      </c>
      <c r="D52" s="224"/>
      <c r="E52" s="225">
        <f t="shared" ref="E52:O52" si="11">SUM(E45:E51)</f>
        <v>2696</v>
      </c>
      <c r="F52" s="226">
        <f t="shared" si="11"/>
        <v>298</v>
      </c>
      <c r="G52" s="227">
        <f t="shared" si="11"/>
        <v>272</v>
      </c>
      <c r="H52" s="226">
        <f t="shared" si="11"/>
        <v>2</v>
      </c>
      <c r="I52" s="227">
        <f t="shared" si="11"/>
        <v>1</v>
      </c>
      <c r="J52" s="226">
        <f t="shared" si="11"/>
        <v>0</v>
      </c>
      <c r="K52" s="226">
        <f t="shared" si="11"/>
        <v>68</v>
      </c>
      <c r="L52" s="227">
        <f t="shared" si="11"/>
        <v>2</v>
      </c>
      <c r="M52" s="226">
        <f t="shared" si="11"/>
        <v>2</v>
      </c>
      <c r="N52" s="226">
        <f t="shared" si="11"/>
        <v>35</v>
      </c>
      <c r="O52" s="227">
        <f t="shared" si="11"/>
        <v>13</v>
      </c>
      <c r="P52" s="226">
        <f t="shared" si="10"/>
        <v>3389</v>
      </c>
      <c r="Q52" s="228">
        <f>SUM(Q45:Q51)</f>
        <v>18303</v>
      </c>
      <c r="R52" s="125"/>
    </row>
    <row r="53" spans="1:18" ht="3" customHeight="1" thickBot="1" x14ac:dyDescent="0.3">
      <c r="A53" s="131"/>
      <c r="B53" s="244"/>
      <c r="C53" s="245"/>
      <c r="D53" s="246"/>
      <c r="E53" s="247"/>
      <c r="F53" s="248"/>
      <c r="G53" s="249"/>
      <c r="H53" s="250"/>
      <c r="I53" s="249"/>
      <c r="J53" s="251"/>
      <c r="K53" s="252"/>
      <c r="L53" s="253"/>
      <c r="M53" s="254"/>
      <c r="N53" s="255"/>
      <c r="O53" s="256"/>
      <c r="P53" s="279"/>
      <c r="Q53" s="258"/>
      <c r="R53" s="125"/>
    </row>
    <row r="54" spans="1:18" ht="18" customHeight="1" thickBot="1" x14ac:dyDescent="0.3">
      <c r="A54" s="131"/>
      <c r="B54" s="156"/>
      <c r="C54" s="157" t="s">
        <v>45</v>
      </c>
      <c r="D54" s="158" t="s">
        <v>46</v>
      </c>
      <c r="E54" s="159">
        <v>3155</v>
      </c>
      <c r="F54" s="160">
        <v>460</v>
      </c>
      <c r="G54" s="161">
        <v>237</v>
      </c>
      <c r="H54" s="162">
        <v>1</v>
      </c>
      <c r="I54" s="163">
        <v>7</v>
      </c>
      <c r="J54" s="160">
        <v>1</v>
      </c>
      <c r="K54" s="164">
        <v>151</v>
      </c>
      <c r="L54" s="165">
        <v>10</v>
      </c>
      <c r="M54" s="166">
        <v>6</v>
      </c>
      <c r="N54" s="167">
        <v>60</v>
      </c>
      <c r="O54" s="168">
        <v>16</v>
      </c>
      <c r="P54" s="169">
        <f t="shared" ref="P54:P61" si="12">SUM(E54:O54)</f>
        <v>4104</v>
      </c>
      <c r="Q54" s="259">
        <f t="shared" ref="Q54:Q60" si="13">SUM(P54,Q45)</f>
        <v>21360</v>
      </c>
      <c r="R54" s="125"/>
    </row>
    <row r="55" spans="1:18" ht="18" customHeight="1" x14ac:dyDescent="0.25">
      <c r="A55" s="131"/>
      <c r="B55" s="171"/>
      <c r="C55" s="172" t="s">
        <v>47</v>
      </c>
      <c r="D55" s="173" t="s">
        <v>48</v>
      </c>
      <c r="E55" s="174">
        <v>5</v>
      </c>
      <c r="F55" s="175">
        <v>0</v>
      </c>
      <c r="G55" s="176">
        <v>0</v>
      </c>
      <c r="H55" s="177">
        <v>0</v>
      </c>
      <c r="I55" s="178">
        <v>0</v>
      </c>
      <c r="J55" s="175">
        <v>0</v>
      </c>
      <c r="K55" s="179">
        <v>0</v>
      </c>
      <c r="L55" s="180">
        <v>0</v>
      </c>
      <c r="M55" s="181">
        <v>0</v>
      </c>
      <c r="N55" s="182">
        <v>0</v>
      </c>
      <c r="O55" s="183">
        <v>0</v>
      </c>
      <c r="P55" s="184">
        <f t="shared" si="12"/>
        <v>5</v>
      </c>
      <c r="Q55" s="185">
        <f t="shared" si="13"/>
        <v>32</v>
      </c>
      <c r="R55" s="125"/>
    </row>
    <row r="56" spans="1:18" ht="18" customHeight="1" thickBot="1" x14ac:dyDescent="0.3">
      <c r="A56" s="131"/>
      <c r="B56" s="186" t="s">
        <v>30</v>
      </c>
      <c r="C56" s="260" t="s">
        <v>49</v>
      </c>
      <c r="D56" s="188" t="s">
        <v>50</v>
      </c>
      <c r="E56" s="189">
        <v>1</v>
      </c>
      <c r="F56" s="190">
        <v>0</v>
      </c>
      <c r="G56" s="191">
        <v>0</v>
      </c>
      <c r="H56" s="192">
        <v>0</v>
      </c>
      <c r="I56" s="193">
        <v>0</v>
      </c>
      <c r="J56" s="190">
        <v>0</v>
      </c>
      <c r="K56" s="194">
        <v>0</v>
      </c>
      <c r="L56" s="195">
        <v>0</v>
      </c>
      <c r="M56" s="196">
        <v>0</v>
      </c>
      <c r="N56" s="197">
        <v>0</v>
      </c>
      <c r="O56" s="198">
        <v>0</v>
      </c>
      <c r="P56" s="199">
        <f t="shared" si="12"/>
        <v>1</v>
      </c>
      <c r="Q56" s="261">
        <f t="shared" si="13"/>
        <v>18</v>
      </c>
      <c r="R56" s="125"/>
    </row>
    <row r="57" spans="1:18" ht="18" customHeight="1" thickBot="1" x14ac:dyDescent="0.3">
      <c r="A57" s="131"/>
      <c r="B57" s="171"/>
      <c r="C57" s="262" t="s">
        <v>51</v>
      </c>
      <c r="D57" s="173" t="s">
        <v>52</v>
      </c>
      <c r="E57" s="174">
        <v>2</v>
      </c>
      <c r="F57" s="175">
        <v>0</v>
      </c>
      <c r="G57" s="176">
        <v>0</v>
      </c>
      <c r="H57" s="177">
        <v>0</v>
      </c>
      <c r="I57" s="178">
        <v>0</v>
      </c>
      <c r="J57" s="175">
        <v>0</v>
      </c>
      <c r="K57" s="179">
        <v>0</v>
      </c>
      <c r="L57" s="180">
        <v>0</v>
      </c>
      <c r="M57" s="181">
        <v>0</v>
      </c>
      <c r="N57" s="182">
        <v>0</v>
      </c>
      <c r="O57" s="202">
        <v>0</v>
      </c>
      <c r="P57" s="184">
        <f t="shared" si="12"/>
        <v>2</v>
      </c>
      <c r="Q57" s="203">
        <f t="shared" si="13"/>
        <v>9</v>
      </c>
      <c r="R57" s="125"/>
    </row>
    <row r="58" spans="1:18" ht="18" customHeight="1" thickBot="1" x14ac:dyDescent="0.3">
      <c r="A58" s="131"/>
      <c r="B58" s="171"/>
      <c r="C58" s="263" t="s">
        <v>53</v>
      </c>
      <c r="D58" s="188" t="s">
        <v>54</v>
      </c>
      <c r="E58" s="189">
        <v>3</v>
      </c>
      <c r="F58" s="190">
        <v>0</v>
      </c>
      <c r="G58" s="191">
        <v>0</v>
      </c>
      <c r="H58" s="192">
        <v>0</v>
      </c>
      <c r="I58" s="193">
        <v>0</v>
      </c>
      <c r="J58" s="190">
        <v>0</v>
      </c>
      <c r="K58" s="194">
        <v>0</v>
      </c>
      <c r="L58" s="195">
        <v>0</v>
      </c>
      <c r="M58" s="196">
        <v>0</v>
      </c>
      <c r="N58" s="197">
        <v>0</v>
      </c>
      <c r="O58" s="205">
        <v>0</v>
      </c>
      <c r="P58" s="199">
        <f t="shared" si="12"/>
        <v>3</v>
      </c>
      <c r="Q58" s="206">
        <f t="shared" si="13"/>
        <v>26</v>
      </c>
      <c r="R58" s="125"/>
    </row>
    <row r="59" spans="1:18" ht="18" customHeight="1" thickBot="1" x14ac:dyDescent="0.3">
      <c r="A59" s="131"/>
      <c r="B59" s="171"/>
      <c r="C59" s="264" t="s">
        <v>55</v>
      </c>
      <c r="D59" s="208" t="s">
        <v>56</v>
      </c>
      <c r="E59" s="209">
        <v>73</v>
      </c>
      <c r="F59" s="210">
        <v>5</v>
      </c>
      <c r="G59" s="211">
        <v>1</v>
      </c>
      <c r="H59" s="212">
        <v>0</v>
      </c>
      <c r="I59" s="213">
        <v>0</v>
      </c>
      <c r="J59" s="210">
        <v>0</v>
      </c>
      <c r="K59" s="214">
        <v>4</v>
      </c>
      <c r="L59" s="215">
        <v>0</v>
      </c>
      <c r="M59" s="216">
        <v>0</v>
      </c>
      <c r="N59" s="217">
        <v>0</v>
      </c>
      <c r="O59" s="218">
        <v>0</v>
      </c>
      <c r="P59" s="219">
        <f>SUM(E59:O59)</f>
        <v>83</v>
      </c>
      <c r="Q59" s="220">
        <f t="shared" si="13"/>
        <v>358</v>
      </c>
      <c r="R59" s="125"/>
    </row>
    <row r="60" spans="1:18" ht="18" customHeight="1" thickBot="1" x14ac:dyDescent="0.3">
      <c r="A60" s="131"/>
      <c r="B60" s="171"/>
      <c r="C60" s="221" t="s">
        <v>57</v>
      </c>
      <c r="D60" s="208" t="s">
        <v>58</v>
      </c>
      <c r="E60" s="209">
        <v>123</v>
      </c>
      <c r="F60" s="210">
        <v>19</v>
      </c>
      <c r="G60" s="211">
        <v>3</v>
      </c>
      <c r="H60" s="212">
        <v>0</v>
      </c>
      <c r="I60" s="213">
        <v>0</v>
      </c>
      <c r="J60" s="210">
        <v>0</v>
      </c>
      <c r="K60" s="214">
        <v>0</v>
      </c>
      <c r="L60" s="215">
        <v>0</v>
      </c>
      <c r="M60" s="216">
        <v>0</v>
      </c>
      <c r="N60" s="217">
        <v>5</v>
      </c>
      <c r="O60" s="218">
        <v>0</v>
      </c>
      <c r="P60" s="219">
        <f>SUM(E60:O60)</f>
        <v>150</v>
      </c>
      <c r="Q60" s="222">
        <f t="shared" si="13"/>
        <v>848</v>
      </c>
      <c r="R60" s="125"/>
    </row>
    <row r="61" spans="1:18" ht="18" customHeight="1" thickBot="1" x14ac:dyDescent="0.3">
      <c r="A61" s="131"/>
      <c r="B61" s="223"/>
      <c r="C61" s="219" t="s">
        <v>59</v>
      </c>
      <c r="D61" s="224"/>
      <c r="E61" s="225">
        <f t="shared" ref="E61:O61" si="14">SUM(E54:E60)</f>
        <v>3362</v>
      </c>
      <c r="F61" s="226">
        <f t="shared" si="14"/>
        <v>484</v>
      </c>
      <c r="G61" s="227">
        <f t="shared" si="14"/>
        <v>241</v>
      </c>
      <c r="H61" s="226">
        <f t="shared" si="14"/>
        <v>1</v>
      </c>
      <c r="I61" s="227">
        <f t="shared" si="14"/>
        <v>7</v>
      </c>
      <c r="J61" s="226">
        <f t="shared" si="14"/>
        <v>1</v>
      </c>
      <c r="K61" s="226">
        <f t="shared" si="14"/>
        <v>155</v>
      </c>
      <c r="L61" s="227">
        <f t="shared" si="14"/>
        <v>10</v>
      </c>
      <c r="M61" s="226">
        <f t="shared" si="14"/>
        <v>6</v>
      </c>
      <c r="N61" s="226">
        <f t="shared" si="14"/>
        <v>65</v>
      </c>
      <c r="O61" s="227">
        <f t="shared" si="14"/>
        <v>16</v>
      </c>
      <c r="P61" s="226">
        <f t="shared" si="12"/>
        <v>4348</v>
      </c>
      <c r="Q61" s="228">
        <f>SUM(Q54:Q60)</f>
        <v>22651</v>
      </c>
      <c r="R61" s="125"/>
    </row>
    <row r="62" spans="1:18" ht="19.5" hidden="1" customHeight="1" thickBot="1" x14ac:dyDescent="0.3">
      <c r="A62" s="131"/>
      <c r="B62" s="229"/>
      <c r="C62" s="280"/>
      <c r="D62" s="231"/>
      <c r="E62" s="232"/>
      <c r="F62" s="233"/>
      <c r="G62" s="234"/>
      <c r="H62" s="235"/>
      <c r="I62" s="234"/>
      <c r="J62" s="236"/>
      <c r="K62" s="237"/>
      <c r="L62" s="238"/>
      <c r="M62" s="239"/>
      <c r="N62" s="240"/>
      <c r="O62" s="241"/>
      <c r="P62" s="242"/>
      <c r="Q62" s="281"/>
      <c r="R62" s="125"/>
    </row>
    <row r="63" spans="1:18" ht="19.5" hidden="1" customHeight="1" thickBot="1" x14ac:dyDescent="0.3">
      <c r="A63" s="131"/>
      <c r="B63" s="230"/>
      <c r="C63" s="282"/>
      <c r="D63" s="283"/>
      <c r="E63" s="284"/>
      <c r="F63" s="285"/>
      <c r="G63" s="286"/>
      <c r="H63" s="287"/>
      <c r="I63" s="286"/>
      <c r="J63" s="288"/>
      <c r="K63" s="289"/>
      <c r="L63" s="290"/>
      <c r="M63" s="291"/>
      <c r="N63" s="292"/>
      <c r="O63" s="293"/>
      <c r="P63" s="294"/>
      <c r="Q63" s="295"/>
      <c r="R63" s="125"/>
    </row>
    <row r="64" spans="1:18" ht="19.5" hidden="1" customHeight="1" thickBot="1" x14ac:dyDescent="0.3">
      <c r="A64" s="131"/>
      <c r="B64" s="296"/>
      <c r="C64" s="297"/>
      <c r="D64" s="298"/>
      <c r="E64" s="299"/>
      <c r="F64" s="300"/>
      <c r="G64" s="301"/>
      <c r="H64" s="302"/>
      <c r="I64" s="301"/>
      <c r="J64" s="303"/>
      <c r="K64" s="304"/>
      <c r="L64" s="305"/>
      <c r="M64" s="306"/>
      <c r="N64" s="307"/>
      <c r="O64" s="308"/>
      <c r="P64" s="309"/>
      <c r="Q64" s="243"/>
      <c r="R64" s="125"/>
    </row>
    <row r="65" spans="1:18" ht="19.5" hidden="1" customHeight="1" thickBot="1" x14ac:dyDescent="0.3">
      <c r="A65" s="131"/>
      <c r="B65" s="310"/>
      <c r="C65" s="280"/>
      <c r="D65" s="231"/>
      <c r="E65" s="232"/>
      <c r="F65" s="233"/>
      <c r="G65" s="234"/>
      <c r="H65" s="235"/>
      <c r="I65" s="234"/>
      <c r="J65" s="236"/>
      <c r="K65" s="237"/>
      <c r="L65" s="238"/>
      <c r="M65" s="239"/>
      <c r="N65" s="240"/>
      <c r="O65" s="241"/>
      <c r="P65" s="242"/>
      <c r="Q65" s="281"/>
      <c r="R65" s="125"/>
    </row>
    <row r="66" spans="1:18" ht="19.5" hidden="1" customHeight="1" thickBot="1" x14ac:dyDescent="0.3">
      <c r="A66" s="131"/>
      <c r="B66" s="230"/>
      <c r="C66" s="311"/>
      <c r="D66" s="312"/>
      <c r="E66" s="313"/>
      <c r="F66" s="314"/>
      <c r="G66" s="315"/>
      <c r="H66" s="316"/>
      <c r="I66" s="315"/>
      <c r="J66" s="317"/>
      <c r="K66" s="318"/>
      <c r="L66" s="319"/>
      <c r="M66" s="320"/>
      <c r="N66" s="321"/>
      <c r="O66" s="322"/>
      <c r="P66" s="323"/>
      <c r="Q66" s="295"/>
      <c r="R66" s="125"/>
    </row>
    <row r="67" spans="1:18" ht="19.5" hidden="1" customHeight="1" thickBot="1" x14ac:dyDescent="0.3">
      <c r="A67" s="131"/>
      <c r="B67" s="324"/>
      <c r="C67" s="325"/>
      <c r="D67" s="326"/>
      <c r="E67" s="327"/>
      <c r="F67" s="328"/>
      <c r="G67" s="329"/>
      <c r="H67" s="330"/>
      <c r="I67" s="329"/>
      <c r="J67" s="331"/>
      <c r="K67" s="332"/>
      <c r="L67" s="333"/>
      <c r="M67" s="334"/>
      <c r="N67" s="335"/>
      <c r="O67" s="336"/>
      <c r="P67" s="323"/>
      <c r="Q67" s="243"/>
      <c r="R67" s="125"/>
    </row>
    <row r="68" spans="1:18" ht="0.75" hidden="1" customHeight="1" thickBot="1" x14ac:dyDescent="0.3">
      <c r="A68" s="131"/>
      <c r="B68" s="337"/>
      <c r="C68" s="338"/>
      <c r="D68" s="339"/>
      <c r="E68" s="340"/>
      <c r="F68" s="341"/>
      <c r="G68" s="342"/>
      <c r="H68" s="343"/>
      <c r="I68" s="342"/>
      <c r="J68" s="344"/>
      <c r="K68" s="345"/>
      <c r="L68" s="346"/>
      <c r="M68" s="347"/>
      <c r="N68" s="348"/>
      <c r="O68" s="349"/>
      <c r="P68" s="350"/>
      <c r="Q68" s="351">
        <f>SUM(P66:P68)</f>
        <v>0</v>
      </c>
      <c r="R68" s="125"/>
    </row>
    <row r="69" spans="1:18" ht="16.5" thickBot="1" x14ac:dyDescent="0.3">
      <c r="A69" s="131"/>
      <c r="B69" s="352"/>
      <c r="C69" s="353"/>
      <c r="D69" s="354"/>
      <c r="E69" s="1165" t="s">
        <v>2</v>
      </c>
      <c r="F69" s="34" t="s">
        <v>3</v>
      </c>
      <c r="G69" s="35" t="s">
        <v>4</v>
      </c>
      <c r="H69" s="36" t="s">
        <v>5</v>
      </c>
      <c r="I69" s="37" t="s">
        <v>6</v>
      </c>
      <c r="J69" s="38" t="s">
        <v>7</v>
      </c>
      <c r="K69" s="145" t="s">
        <v>8</v>
      </c>
      <c r="L69" s="146" t="s">
        <v>9</v>
      </c>
      <c r="M69" s="41" t="s">
        <v>10</v>
      </c>
      <c r="N69" s="42" t="s">
        <v>11</v>
      </c>
      <c r="O69" s="43" t="s">
        <v>12</v>
      </c>
      <c r="P69" s="355" t="s">
        <v>60</v>
      </c>
      <c r="Q69" s="26" t="s">
        <v>43</v>
      </c>
      <c r="R69" s="125"/>
    </row>
    <row r="70" spans="1:18" ht="0.75" customHeight="1" thickBot="1" x14ac:dyDescent="0.25">
      <c r="A70" s="356"/>
      <c r="B70" s="357"/>
      <c r="C70" s="13"/>
      <c r="D70" s="139"/>
      <c r="E70" s="1166"/>
      <c r="F70" s="52" t="s">
        <v>15</v>
      </c>
      <c r="G70" s="53" t="s">
        <v>16</v>
      </c>
      <c r="H70" s="54" t="s">
        <v>17</v>
      </c>
      <c r="I70" s="55" t="s">
        <v>18</v>
      </c>
      <c r="J70" s="56" t="s">
        <v>19</v>
      </c>
      <c r="K70" s="152"/>
      <c r="L70" s="153" t="s">
        <v>20</v>
      </c>
      <c r="M70" s="59" t="s">
        <v>21</v>
      </c>
      <c r="N70" s="60" t="s">
        <v>22</v>
      </c>
      <c r="O70" s="61" t="s">
        <v>23</v>
      </c>
      <c r="P70" s="13"/>
      <c r="Q70" s="358" t="s">
        <v>44</v>
      </c>
      <c r="R70" s="125"/>
    </row>
    <row r="71" spans="1:18" ht="16.5" thickBot="1" x14ac:dyDescent="0.3">
      <c r="A71" s="356"/>
      <c r="B71" s="16"/>
      <c r="C71" s="15"/>
      <c r="D71" s="16"/>
      <c r="E71" s="1165" t="s">
        <v>2</v>
      </c>
      <c r="F71" s="34" t="s">
        <v>3</v>
      </c>
      <c r="G71" s="35" t="s">
        <v>4</v>
      </c>
      <c r="H71" s="36" t="s">
        <v>5</v>
      </c>
      <c r="I71" s="37" t="s">
        <v>6</v>
      </c>
      <c r="J71" s="38" t="s">
        <v>7</v>
      </c>
      <c r="K71" s="145" t="s">
        <v>8</v>
      </c>
      <c r="L71" s="146" t="s">
        <v>9</v>
      </c>
      <c r="M71" s="41" t="s">
        <v>10</v>
      </c>
      <c r="N71" s="42" t="s">
        <v>11</v>
      </c>
      <c r="O71" s="359" t="s">
        <v>12</v>
      </c>
      <c r="P71" s="15"/>
      <c r="Q71" s="155" t="s">
        <v>44</v>
      </c>
      <c r="R71" s="125"/>
    </row>
    <row r="72" spans="1:18" ht="13.5" thickBot="1" x14ac:dyDescent="0.25">
      <c r="A72" s="360"/>
      <c r="B72" s="28"/>
      <c r="C72" s="27"/>
      <c r="D72" s="28"/>
      <c r="E72" s="1166"/>
      <c r="F72" s="52" t="s">
        <v>15</v>
      </c>
      <c r="G72" s="53" t="s">
        <v>16</v>
      </c>
      <c r="H72" s="54" t="s">
        <v>17</v>
      </c>
      <c r="I72" s="55" t="s">
        <v>18</v>
      </c>
      <c r="J72" s="56" t="s">
        <v>19</v>
      </c>
      <c r="K72" s="152"/>
      <c r="L72" s="153" t="s">
        <v>20</v>
      </c>
      <c r="M72" s="59" t="s">
        <v>21</v>
      </c>
      <c r="N72" s="60" t="s">
        <v>22</v>
      </c>
      <c r="O72" s="361" t="s">
        <v>23</v>
      </c>
      <c r="P72" s="27"/>
      <c r="Q72" s="12"/>
      <c r="R72" s="362"/>
    </row>
    <row r="73" spans="1:18" ht="15.75" thickBot="1" x14ac:dyDescent="0.25">
      <c r="B73" s="13"/>
      <c r="E73" s="1167" t="s">
        <v>61</v>
      </c>
      <c r="F73" s="1168"/>
      <c r="G73" s="1168"/>
      <c r="H73" s="1168"/>
      <c r="I73" s="1168"/>
      <c r="J73" s="1168"/>
      <c r="K73" s="1168"/>
      <c r="L73" s="1168"/>
      <c r="M73" s="1168"/>
      <c r="N73" s="1168"/>
      <c r="O73" s="1168"/>
      <c r="P73" s="1168"/>
      <c r="Q73" s="1169"/>
    </row>
  </sheetData>
  <mergeCells count="4">
    <mergeCell ref="E6:E7"/>
    <mergeCell ref="E69:E70"/>
    <mergeCell ref="E71:E72"/>
    <mergeCell ref="E73:Q73"/>
  </mergeCells>
  <pageMargins left="0.78740157499999996" right="0.78740157499999996" top="0.85" bottom="0.81" header="0.4921259845" footer="0.4921259845"/>
  <pageSetup paperSize="9" scale="47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R73"/>
  <sheetViews>
    <sheetView zoomScale="86" zoomScaleNormal="86" workbookViewId="0">
      <selection activeCell="A33" sqref="A33"/>
    </sheetView>
  </sheetViews>
  <sheetFormatPr baseColWidth="10" defaultRowHeight="12.75" x14ac:dyDescent="0.2"/>
  <cols>
    <col min="1" max="1" width="3.140625" customWidth="1"/>
    <col min="2" max="2" width="14.5703125" customWidth="1"/>
    <col min="3" max="3" width="22.7109375" customWidth="1"/>
    <col min="4" max="4" width="3.5703125" customWidth="1"/>
    <col min="5" max="16" width="12.7109375" customWidth="1"/>
    <col min="17" max="17" width="11.28515625" customWidth="1"/>
    <col min="18" max="18" width="1.7109375" customWidth="1"/>
  </cols>
  <sheetData>
    <row r="1" spans="1:18" ht="16.5" customHeight="1" thickBot="1" x14ac:dyDescent="0.3">
      <c r="A1" s="115"/>
      <c r="B1" s="116" t="s">
        <v>62</v>
      </c>
      <c r="C1" s="117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9"/>
      <c r="R1" s="120"/>
    </row>
    <row r="2" spans="1:18" ht="15.75" customHeight="1" x14ac:dyDescent="0.25">
      <c r="A2" s="121"/>
      <c r="B2" s="122" t="s">
        <v>39</v>
      </c>
      <c r="C2" s="122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4"/>
      <c r="R2" s="125"/>
    </row>
    <row r="3" spans="1:18" ht="0.75" customHeight="1" thickBot="1" x14ac:dyDescent="0.25">
      <c r="A3" s="126"/>
      <c r="B3" s="127"/>
      <c r="C3" s="127"/>
      <c r="D3" s="127"/>
      <c r="E3" s="127"/>
      <c r="F3" s="127"/>
      <c r="G3" s="127"/>
      <c r="H3" s="127"/>
      <c r="I3" s="127"/>
      <c r="J3" s="127"/>
      <c r="K3" s="127"/>
      <c r="L3" s="128"/>
      <c r="M3" s="128"/>
      <c r="N3" s="127"/>
      <c r="O3" s="128"/>
      <c r="P3" s="129"/>
      <c r="Q3" s="130"/>
      <c r="R3" s="125"/>
    </row>
    <row r="4" spans="1:18" ht="15" customHeight="1" thickBot="1" x14ac:dyDescent="0.3">
      <c r="A4" s="131"/>
      <c r="B4" s="132" t="s">
        <v>40</v>
      </c>
      <c r="C4" s="133"/>
      <c r="D4" s="134"/>
      <c r="E4" s="134"/>
      <c r="F4" s="134"/>
      <c r="G4" s="134"/>
      <c r="H4" s="134"/>
      <c r="I4" s="134"/>
      <c r="J4" s="134"/>
      <c r="K4" s="135"/>
      <c r="L4" s="136"/>
      <c r="M4" s="136"/>
      <c r="N4" s="136"/>
      <c r="O4" s="136"/>
      <c r="P4" s="137"/>
      <c r="Q4" s="138" t="s">
        <v>41</v>
      </c>
      <c r="R4" s="125"/>
    </row>
    <row r="5" spans="1:18" ht="3" customHeight="1" thickBot="1" x14ac:dyDescent="0.25">
      <c r="A5" s="126"/>
      <c r="B5" s="127"/>
      <c r="C5" s="128"/>
      <c r="D5" s="128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40"/>
      <c r="Q5" s="141"/>
      <c r="R5" s="125"/>
    </row>
    <row r="6" spans="1:18" ht="16.5" thickBot="1" x14ac:dyDescent="0.3">
      <c r="A6" s="131"/>
      <c r="B6" s="142" t="s">
        <v>14</v>
      </c>
      <c r="C6" s="142"/>
      <c r="D6" s="143"/>
      <c r="E6" s="1161" t="s">
        <v>2</v>
      </c>
      <c r="F6" s="144" t="s">
        <v>3</v>
      </c>
      <c r="G6" s="35" t="s">
        <v>4</v>
      </c>
      <c r="H6" s="36" t="s">
        <v>5</v>
      </c>
      <c r="I6" s="37" t="s">
        <v>6</v>
      </c>
      <c r="J6" s="38" t="s">
        <v>7</v>
      </c>
      <c r="K6" s="145" t="s">
        <v>8</v>
      </c>
      <c r="L6" s="146" t="s">
        <v>9</v>
      </c>
      <c r="M6" s="41" t="s">
        <v>10</v>
      </c>
      <c r="N6" s="42" t="s">
        <v>11</v>
      </c>
      <c r="O6" s="43" t="s">
        <v>12</v>
      </c>
      <c r="P6" s="147" t="s">
        <v>42</v>
      </c>
      <c r="Q6" s="26" t="s">
        <v>43</v>
      </c>
      <c r="R6" s="125"/>
    </row>
    <row r="7" spans="1:18" ht="13.5" thickBot="1" x14ac:dyDescent="0.25">
      <c r="A7" s="131"/>
      <c r="B7" s="148"/>
      <c r="C7" s="149"/>
      <c r="D7" s="150"/>
      <c r="E7" s="1162"/>
      <c r="F7" s="151" t="s">
        <v>15</v>
      </c>
      <c r="G7" s="53" t="s">
        <v>16</v>
      </c>
      <c r="H7" s="54" t="s">
        <v>17</v>
      </c>
      <c r="I7" s="55" t="s">
        <v>18</v>
      </c>
      <c r="J7" s="56" t="s">
        <v>19</v>
      </c>
      <c r="K7" s="152"/>
      <c r="L7" s="153" t="s">
        <v>20</v>
      </c>
      <c r="M7" s="59" t="s">
        <v>21</v>
      </c>
      <c r="N7" s="60" t="s">
        <v>22</v>
      </c>
      <c r="O7" s="61" t="s">
        <v>23</v>
      </c>
      <c r="P7" s="154"/>
      <c r="Q7" s="155" t="s">
        <v>44</v>
      </c>
      <c r="R7" s="125"/>
    </row>
    <row r="8" spans="1:18" ht="18" customHeight="1" thickBot="1" x14ac:dyDescent="0.3">
      <c r="A8" s="131"/>
      <c r="B8" s="156"/>
      <c r="C8" s="157" t="s">
        <v>45</v>
      </c>
      <c r="D8" s="158" t="s">
        <v>46</v>
      </c>
      <c r="E8" s="159">
        <v>3550</v>
      </c>
      <c r="F8" s="160">
        <v>1152</v>
      </c>
      <c r="G8" s="161">
        <v>231</v>
      </c>
      <c r="H8" s="162">
        <v>0</v>
      </c>
      <c r="I8" s="163">
        <v>3</v>
      </c>
      <c r="J8" s="160">
        <v>2</v>
      </c>
      <c r="K8" s="164">
        <v>139</v>
      </c>
      <c r="L8" s="165">
        <v>5</v>
      </c>
      <c r="M8" s="166">
        <v>1</v>
      </c>
      <c r="N8" s="167">
        <v>39</v>
      </c>
      <c r="O8" s="168">
        <v>9</v>
      </c>
      <c r="P8" s="169">
        <f t="shared" ref="P8:P13" si="0">SUM(E8:O8)</f>
        <v>5131</v>
      </c>
      <c r="Q8" s="170">
        <f>SUM('(2) Zul.nach Kfz im Monat 1 HJ'!Q54)</f>
        <v>21360</v>
      </c>
      <c r="R8" s="125"/>
    </row>
    <row r="9" spans="1:18" ht="18" customHeight="1" x14ac:dyDescent="0.25">
      <c r="A9" s="131"/>
      <c r="B9" s="171"/>
      <c r="C9" s="172" t="s">
        <v>47</v>
      </c>
      <c r="D9" s="173" t="s">
        <v>48</v>
      </c>
      <c r="E9" s="174">
        <v>3</v>
      </c>
      <c r="F9" s="175">
        <v>0</v>
      </c>
      <c r="G9" s="176">
        <v>0</v>
      </c>
      <c r="H9" s="177">
        <v>0</v>
      </c>
      <c r="I9" s="178">
        <v>0</v>
      </c>
      <c r="J9" s="175">
        <v>0</v>
      </c>
      <c r="K9" s="179">
        <v>0</v>
      </c>
      <c r="L9" s="180">
        <v>0</v>
      </c>
      <c r="M9" s="181">
        <v>0</v>
      </c>
      <c r="N9" s="182">
        <v>0</v>
      </c>
      <c r="O9" s="183">
        <v>0</v>
      </c>
      <c r="P9" s="184">
        <f t="shared" si="0"/>
        <v>3</v>
      </c>
      <c r="Q9" s="185">
        <f>SUM('(2) Zul.nach Kfz im Monat 1 HJ'!Q55)+P9</f>
        <v>35</v>
      </c>
      <c r="R9" s="125"/>
    </row>
    <row r="10" spans="1:18" ht="18" customHeight="1" thickBot="1" x14ac:dyDescent="0.3">
      <c r="A10" s="131"/>
      <c r="B10" s="186" t="s">
        <v>31</v>
      </c>
      <c r="C10" s="187" t="s">
        <v>49</v>
      </c>
      <c r="D10" s="188" t="s">
        <v>50</v>
      </c>
      <c r="E10" s="189">
        <v>0</v>
      </c>
      <c r="F10" s="190">
        <v>0</v>
      </c>
      <c r="G10" s="191">
        <v>0</v>
      </c>
      <c r="H10" s="192">
        <v>0</v>
      </c>
      <c r="I10" s="193">
        <v>0</v>
      </c>
      <c r="J10" s="190">
        <v>0</v>
      </c>
      <c r="K10" s="194">
        <v>0</v>
      </c>
      <c r="L10" s="195">
        <v>0</v>
      </c>
      <c r="M10" s="196">
        <v>0</v>
      </c>
      <c r="N10" s="197">
        <v>0</v>
      </c>
      <c r="O10" s="198">
        <v>0</v>
      </c>
      <c r="P10" s="199">
        <f t="shared" si="0"/>
        <v>0</v>
      </c>
      <c r="Q10" s="200">
        <f>SUM('(2) Zul.nach Kfz im Monat 1 HJ'!Q56)+P10</f>
        <v>18</v>
      </c>
      <c r="R10" s="125"/>
    </row>
    <row r="11" spans="1:18" ht="18" customHeight="1" x14ac:dyDescent="0.25">
      <c r="A11" s="131"/>
      <c r="B11" s="171"/>
      <c r="C11" s="201" t="s">
        <v>51</v>
      </c>
      <c r="D11" s="173" t="s">
        <v>52</v>
      </c>
      <c r="E11" s="174">
        <v>3</v>
      </c>
      <c r="F11" s="175">
        <v>0</v>
      </c>
      <c r="G11" s="176">
        <v>0</v>
      </c>
      <c r="H11" s="177">
        <v>0</v>
      </c>
      <c r="I11" s="178">
        <v>0</v>
      </c>
      <c r="J11" s="175">
        <v>0</v>
      </c>
      <c r="K11" s="179">
        <v>0</v>
      </c>
      <c r="L11" s="180">
        <v>0</v>
      </c>
      <c r="M11" s="181">
        <v>0</v>
      </c>
      <c r="N11" s="182">
        <v>0</v>
      </c>
      <c r="O11" s="202">
        <v>0</v>
      </c>
      <c r="P11" s="184">
        <f t="shared" si="0"/>
        <v>3</v>
      </c>
      <c r="Q11" s="203">
        <f>SUM('(2) Zul.nach Kfz im Monat 1 HJ'!Q57)+P11</f>
        <v>12</v>
      </c>
      <c r="R11" s="125"/>
    </row>
    <row r="12" spans="1:18" ht="18" customHeight="1" thickBot="1" x14ac:dyDescent="0.3">
      <c r="A12" s="131"/>
      <c r="B12" s="171"/>
      <c r="C12" s="204" t="s">
        <v>53</v>
      </c>
      <c r="D12" s="188" t="s">
        <v>54</v>
      </c>
      <c r="E12" s="189">
        <v>6</v>
      </c>
      <c r="F12" s="190">
        <v>0</v>
      </c>
      <c r="G12" s="191">
        <v>0</v>
      </c>
      <c r="H12" s="192">
        <v>0</v>
      </c>
      <c r="I12" s="193">
        <v>0</v>
      </c>
      <c r="J12" s="190">
        <v>0</v>
      </c>
      <c r="K12" s="194">
        <v>0</v>
      </c>
      <c r="L12" s="195">
        <v>0</v>
      </c>
      <c r="M12" s="196">
        <v>0</v>
      </c>
      <c r="N12" s="197">
        <v>0</v>
      </c>
      <c r="O12" s="205">
        <v>0</v>
      </c>
      <c r="P12" s="199">
        <f t="shared" si="0"/>
        <v>6</v>
      </c>
      <c r="Q12" s="206">
        <f>SUM('(2) Zul.nach Kfz im Monat 1 HJ'!Q58)</f>
        <v>26</v>
      </c>
      <c r="R12" s="125"/>
    </row>
    <row r="13" spans="1:18" ht="18" customHeight="1" thickBot="1" x14ac:dyDescent="0.3">
      <c r="A13" s="131"/>
      <c r="B13" s="171"/>
      <c r="C13" s="207" t="s">
        <v>55</v>
      </c>
      <c r="D13" s="208" t="s">
        <v>56</v>
      </c>
      <c r="E13" s="209">
        <v>90</v>
      </c>
      <c r="F13" s="210">
        <v>18</v>
      </c>
      <c r="G13" s="211">
        <v>0</v>
      </c>
      <c r="H13" s="212">
        <v>0</v>
      </c>
      <c r="I13" s="213">
        <v>0</v>
      </c>
      <c r="J13" s="210">
        <v>0</v>
      </c>
      <c r="K13" s="214">
        <v>0</v>
      </c>
      <c r="L13" s="215">
        <v>0</v>
      </c>
      <c r="M13" s="216">
        <v>0</v>
      </c>
      <c r="N13" s="217">
        <v>0</v>
      </c>
      <c r="O13" s="218">
        <v>0</v>
      </c>
      <c r="P13" s="219">
        <f t="shared" si="0"/>
        <v>108</v>
      </c>
      <c r="Q13" s="220">
        <f>SUM('(2) Zul.nach Kfz im Monat 1 HJ'!Q59)+P13</f>
        <v>466</v>
      </c>
      <c r="R13" s="125"/>
    </row>
    <row r="14" spans="1:18" ht="18" customHeight="1" thickBot="1" x14ac:dyDescent="0.3">
      <c r="A14" s="131"/>
      <c r="B14" s="171"/>
      <c r="C14" s="221" t="s">
        <v>57</v>
      </c>
      <c r="D14" s="208" t="s">
        <v>58</v>
      </c>
      <c r="E14" s="209">
        <v>168</v>
      </c>
      <c r="F14" s="210">
        <v>22</v>
      </c>
      <c r="G14" s="211">
        <v>3</v>
      </c>
      <c r="H14" s="212">
        <v>0</v>
      </c>
      <c r="I14" s="213">
        <v>0</v>
      </c>
      <c r="J14" s="210">
        <v>0</v>
      </c>
      <c r="K14" s="214">
        <v>9</v>
      </c>
      <c r="L14" s="215">
        <v>0</v>
      </c>
      <c r="M14" s="216">
        <v>0</v>
      </c>
      <c r="N14" s="217">
        <v>0</v>
      </c>
      <c r="O14" s="218">
        <v>4</v>
      </c>
      <c r="P14" s="219">
        <f>SUM(E14:O14)</f>
        <v>206</v>
      </c>
      <c r="Q14" s="222">
        <f>SUM('(2) Zul.nach Kfz im Monat 1 HJ'!Q60)+P14</f>
        <v>1054</v>
      </c>
      <c r="R14" s="125"/>
    </row>
    <row r="15" spans="1:18" ht="18" customHeight="1" thickBot="1" x14ac:dyDescent="0.3">
      <c r="A15" s="131"/>
      <c r="B15" s="223"/>
      <c r="C15" s="219" t="s">
        <v>59</v>
      </c>
      <c r="D15" s="224"/>
      <c r="E15" s="225">
        <f t="shared" ref="E15:Q15" si="1">SUM(E8:E14)</f>
        <v>3820</v>
      </c>
      <c r="F15" s="226">
        <f t="shared" si="1"/>
        <v>1192</v>
      </c>
      <c r="G15" s="227">
        <f t="shared" si="1"/>
        <v>234</v>
      </c>
      <c r="H15" s="226">
        <f t="shared" si="1"/>
        <v>0</v>
      </c>
      <c r="I15" s="227">
        <f t="shared" si="1"/>
        <v>3</v>
      </c>
      <c r="J15" s="226">
        <f t="shared" si="1"/>
        <v>2</v>
      </c>
      <c r="K15" s="226">
        <f t="shared" si="1"/>
        <v>148</v>
      </c>
      <c r="L15" s="227">
        <f t="shared" si="1"/>
        <v>5</v>
      </c>
      <c r="M15" s="226">
        <f t="shared" si="1"/>
        <v>1</v>
      </c>
      <c r="N15" s="226">
        <f t="shared" si="1"/>
        <v>39</v>
      </c>
      <c r="O15" s="227">
        <f t="shared" si="1"/>
        <v>13</v>
      </c>
      <c r="P15" s="226">
        <f t="shared" si="1"/>
        <v>5457</v>
      </c>
      <c r="Q15" s="228">
        <f t="shared" si="1"/>
        <v>22971</v>
      </c>
      <c r="R15" s="125"/>
    </row>
    <row r="16" spans="1:18" ht="19.5" hidden="1" customHeight="1" thickBot="1" x14ac:dyDescent="0.3">
      <c r="A16" s="131"/>
      <c r="B16" s="229"/>
      <c r="C16" s="230"/>
      <c r="D16" s="231"/>
      <c r="E16" s="232"/>
      <c r="F16" s="233"/>
      <c r="G16" s="234"/>
      <c r="H16" s="235"/>
      <c r="I16" s="234"/>
      <c r="J16" s="236"/>
      <c r="K16" s="237"/>
      <c r="L16" s="238"/>
      <c r="M16" s="239"/>
      <c r="N16" s="240"/>
      <c r="O16" s="241"/>
      <c r="P16" s="242"/>
      <c r="Q16" s="243">
        <f>SUM(P8:P16)</f>
        <v>10914</v>
      </c>
      <c r="R16" s="125"/>
    </row>
    <row r="17" spans="1:18" ht="3.75" customHeight="1" thickBot="1" x14ac:dyDescent="0.3">
      <c r="A17" s="131"/>
      <c r="B17" s="244"/>
      <c r="C17" s="245"/>
      <c r="D17" s="246"/>
      <c r="E17" s="247"/>
      <c r="F17" s="248"/>
      <c r="G17" s="249"/>
      <c r="H17" s="250"/>
      <c r="I17" s="249"/>
      <c r="J17" s="251"/>
      <c r="K17" s="252"/>
      <c r="L17" s="253"/>
      <c r="M17" s="254"/>
      <c r="N17" s="255"/>
      <c r="O17" s="256"/>
      <c r="P17" s="257"/>
      <c r="Q17" s="258"/>
      <c r="R17" s="125"/>
    </row>
    <row r="18" spans="1:18" ht="18" customHeight="1" thickBot="1" x14ac:dyDescent="0.3">
      <c r="A18" s="131"/>
      <c r="B18" s="156"/>
      <c r="C18" s="157" t="s">
        <v>45</v>
      </c>
      <c r="D18" s="158" t="s">
        <v>46</v>
      </c>
      <c r="E18" s="159">
        <v>3203</v>
      </c>
      <c r="F18" s="160">
        <v>963</v>
      </c>
      <c r="G18" s="161">
        <v>208</v>
      </c>
      <c r="H18" s="162">
        <v>4</v>
      </c>
      <c r="I18" s="163">
        <v>1</v>
      </c>
      <c r="J18" s="160">
        <v>17</v>
      </c>
      <c r="K18" s="164">
        <v>174</v>
      </c>
      <c r="L18" s="165">
        <v>7</v>
      </c>
      <c r="M18" s="166">
        <v>2</v>
      </c>
      <c r="N18" s="167">
        <v>39</v>
      </c>
      <c r="O18" s="168">
        <v>8</v>
      </c>
      <c r="P18" s="169">
        <f t="shared" ref="P18:P24" si="2">SUM(E18:O18)</f>
        <v>4626</v>
      </c>
      <c r="Q18" s="259">
        <f>SUM(P18,Q8)</f>
        <v>25986</v>
      </c>
      <c r="R18" s="125"/>
    </row>
    <row r="19" spans="1:18" ht="18" customHeight="1" x14ac:dyDescent="0.25">
      <c r="A19" s="131"/>
      <c r="B19" s="171"/>
      <c r="C19" s="172" t="s">
        <v>47</v>
      </c>
      <c r="D19" s="173" t="s">
        <v>48</v>
      </c>
      <c r="E19" s="174">
        <v>3</v>
      </c>
      <c r="F19" s="175">
        <v>0</v>
      </c>
      <c r="G19" s="176">
        <v>0</v>
      </c>
      <c r="H19" s="177">
        <v>0</v>
      </c>
      <c r="I19" s="178">
        <v>0</v>
      </c>
      <c r="J19" s="175">
        <v>0</v>
      </c>
      <c r="K19" s="179">
        <v>0</v>
      </c>
      <c r="L19" s="180">
        <v>0</v>
      </c>
      <c r="M19" s="181">
        <v>0</v>
      </c>
      <c r="N19" s="182">
        <v>0</v>
      </c>
      <c r="O19" s="183">
        <v>0</v>
      </c>
      <c r="P19" s="184">
        <f t="shared" si="2"/>
        <v>3</v>
      </c>
      <c r="Q19" s="185">
        <f>SUM(P19,Q9)</f>
        <v>38</v>
      </c>
      <c r="R19" s="125"/>
    </row>
    <row r="20" spans="1:18" ht="18" customHeight="1" thickBot="1" x14ac:dyDescent="0.3">
      <c r="A20" s="131"/>
      <c r="B20" s="186" t="s">
        <v>32</v>
      </c>
      <c r="C20" s="260" t="s">
        <v>49</v>
      </c>
      <c r="D20" s="188" t="s">
        <v>50</v>
      </c>
      <c r="E20" s="189">
        <v>4</v>
      </c>
      <c r="F20" s="190">
        <v>0</v>
      </c>
      <c r="G20" s="191">
        <v>0</v>
      </c>
      <c r="H20" s="192">
        <v>0</v>
      </c>
      <c r="I20" s="193">
        <v>0</v>
      </c>
      <c r="J20" s="190">
        <v>0</v>
      </c>
      <c r="K20" s="194">
        <v>0</v>
      </c>
      <c r="L20" s="195">
        <v>0</v>
      </c>
      <c r="M20" s="196">
        <v>0</v>
      </c>
      <c r="N20" s="197">
        <v>0</v>
      </c>
      <c r="O20" s="198">
        <v>0</v>
      </c>
      <c r="P20" s="199">
        <f t="shared" si="2"/>
        <v>4</v>
      </c>
      <c r="Q20" s="261">
        <f>SUM(P20,Q10)</f>
        <v>22</v>
      </c>
      <c r="R20" s="125"/>
    </row>
    <row r="21" spans="1:18" ht="18" customHeight="1" thickBot="1" x14ac:dyDescent="0.3">
      <c r="A21" s="131"/>
      <c r="B21" s="171"/>
      <c r="C21" s="262" t="s">
        <v>51</v>
      </c>
      <c r="D21" s="173" t="s">
        <v>52</v>
      </c>
      <c r="E21" s="174">
        <v>0</v>
      </c>
      <c r="F21" s="175">
        <v>0</v>
      </c>
      <c r="G21" s="176">
        <v>0</v>
      </c>
      <c r="H21" s="177">
        <v>0</v>
      </c>
      <c r="I21" s="178">
        <v>0</v>
      </c>
      <c r="J21" s="175">
        <v>0</v>
      </c>
      <c r="K21" s="179">
        <v>0</v>
      </c>
      <c r="L21" s="180">
        <v>0</v>
      </c>
      <c r="M21" s="181">
        <v>0</v>
      </c>
      <c r="N21" s="182">
        <v>0</v>
      </c>
      <c r="O21" s="202">
        <v>0</v>
      </c>
      <c r="P21" s="184">
        <f t="shared" si="2"/>
        <v>0</v>
      </c>
      <c r="Q21" s="203">
        <f>SUM(P21,Q11)</f>
        <v>12</v>
      </c>
      <c r="R21" s="125"/>
    </row>
    <row r="22" spans="1:18" ht="18" customHeight="1" thickBot="1" x14ac:dyDescent="0.3">
      <c r="A22" s="131"/>
      <c r="B22" s="171"/>
      <c r="C22" s="263" t="s">
        <v>53</v>
      </c>
      <c r="D22" s="188" t="s">
        <v>54</v>
      </c>
      <c r="E22" s="189">
        <v>4</v>
      </c>
      <c r="F22" s="190">
        <v>0</v>
      </c>
      <c r="G22" s="191">
        <v>0</v>
      </c>
      <c r="H22" s="192">
        <v>0</v>
      </c>
      <c r="I22" s="193">
        <v>0</v>
      </c>
      <c r="J22" s="190">
        <v>0</v>
      </c>
      <c r="K22" s="194">
        <v>0</v>
      </c>
      <c r="L22" s="195">
        <v>0</v>
      </c>
      <c r="M22" s="196">
        <v>0</v>
      </c>
      <c r="N22" s="197">
        <v>0</v>
      </c>
      <c r="O22" s="205">
        <v>0</v>
      </c>
      <c r="P22" s="199">
        <f t="shared" si="2"/>
        <v>4</v>
      </c>
      <c r="Q22" s="206">
        <f>SUM(P22,Q12)</f>
        <v>30</v>
      </c>
      <c r="R22" s="125"/>
    </row>
    <row r="23" spans="1:18" ht="18" customHeight="1" thickBot="1" x14ac:dyDescent="0.3">
      <c r="A23" s="131"/>
      <c r="B23" s="171"/>
      <c r="C23" s="264" t="s">
        <v>55</v>
      </c>
      <c r="D23" s="208" t="s">
        <v>56</v>
      </c>
      <c r="E23" s="209">
        <v>82</v>
      </c>
      <c r="F23" s="210">
        <v>10</v>
      </c>
      <c r="G23" s="211">
        <v>1</v>
      </c>
      <c r="H23" s="212">
        <v>0</v>
      </c>
      <c r="I23" s="213">
        <v>0</v>
      </c>
      <c r="J23" s="210">
        <v>0</v>
      </c>
      <c r="K23" s="214">
        <v>0</v>
      </c>
      <c r="L23" s="215">
        <v>0</v>
      </c>
      <c r="M23" s="216">
        <v>0</v>
      </c>
      <c r="N23" s="217">
        <v>0</v>
      </c>
      <c r="O23" s="218">
        <v>0</v>
      </c>
      <c r="P23" s="219">
        <f t="shared" si="2"/>
        <v>93</v>
      </c>
      <c r="Q23" s="220">
        <f>SUM(Q13,P23)</f>
        <v>559</v>
      </c>
      <c r="R23" s="125"/>
    </row>
    <row r="24" spans="1:18" ht="18" customHeight="1" thickBot="1" x14ac:dyDescent="0.3">
      <c r="A24" s="131"/>
      <c r="B24" s="171"/>
      <c r="C24" s="221" t="s">
        <v>57</v>
      </c>
      <c r="D24" s="208" t="s">
        <v>58</v>
      </c>
      <c r="E24" s="209">
        <v>153</v>
      </c>
      <c r="F24" s="210">
        <v>23</v>
      </c>
      <c r="G24" s="211">
        <v>3</v>
      </c>
      <c r="H24" s="212">
        <v>0</v>
      </c>
      <c r="I24" s="213">
        <v>0</v>
      </c>
      <c r="J24" s="210">
        <v>0</v>
      </c>
      <c r="K24" s="214">
        <v>2</v>
      </c>
      <c r="L24" s="215">
        <v>0</v>
      </c>
      <c r="M24" s="216">
        <v>0</v>
      </c>
      <c r="N24" s="217">
        <v>0</v>
      </c>
      <c r="O24" s="218">
        <v>1</v>
      </c>
      <c r="P24" s="219">
        <f t="shared" si="2"/>
        <v>182</v>
      </c>
      <c r="Q24" s="222">
        <f>SUM(P24,Q14)</f>
        <v>1236</v>
      </c>
      <c r="R24" s="125"/>
    </row>
    <row r="25" spans="1:18" ht="18" customHeight="1" thickBot="1" x14ac:dyDescent="0.3">
      <c r="A25" s="131"/>
      <c r="B25" s="223"/>
      <c r="C25" s="219" t="s">
        <v>59</v>
      </c>
      <c r="D25" s="224"/>
      <c r="E25" s="225">
        <f t="shared" ref="E25:Q25" si="3">SUM(E18:E24)</f>
        <v>3449</v>
      </c>
      <c r="F25" s="226">
        <f t="shared" si="3"/>
        <v>996</v>
      </c>
      <c r="G25" s="227">
        <f t="shared" si="3"/>
        <v>212</v>
      </c>
      <c r="H25" s="226">
        <f t="shared" si="3"/>
        <v>4</v>
      </c>
      <c r="I25" s="227">
        <f t="shared" si="3"/>
        <v>1</v>
      </c>
      <c r="J25" s="226">
        <f t="shared" si="3"/>
        <v>17</v>
      </c>
      <c r="K25" s="226">
        <f t="shared" si="3"/>
        <v>176</v>
      </c>
      <c r="L25" s="227">
        <f t="shared" si="3"/>
        <v>7</v>
      </c>
      <c r="M25" s="226">
        <f t="shared" si="3"/>
        <v>2</v>
      </c>
      <c r="N25" s="226">
        <f t="shared" si="3"/>
        <v>39</v>
      </c>
      <c r="O25" s="227">
        <f t="shared" si="3"/>
        <v>9</v>
      </c>
      <c r="P25" s="226">
        <f t="shared" si="3"/>
        <v>4912</v>
      </c>
      <c r="Q25" s="228">
        <f t="shared" si="3"/>
        <v>27883</v>
      </c>
      <c r="R25" s="125"/>
    </row>
    <row r="26" spans="1:18" ht="2.25" customHeight="1" thickBot="1" x14ac:dyDescent="0.3">
      <c r="A26" s="131"/>
      <c r="B26" s="244"/>
      <c r="C26" s="265"/>
      <c r="D26" s="266"/>
      <c r="E26" s="267"/>
      <c r="F26" s="268"/>
      <c r="G26" s="269"/>
      <c r="H26" s="270"/>
      <c r="I26" s="269"/>
      <c r="J26" s="271"/>
      <c r="K26" s="272">
        <v>4</v>
      </c>
      <c r="L26" s="273"/>
      <c r="M26" s="274"/>
      <c r="N26" s="275"/>
      <c r="O26" s="276"/>
      <c r="P26" s="277"/>
      <c r="Q26" s="278"/>
      <c r="R26" s="125"/>
    </row>
    <row r="27" spans="1:18" ht="18" customHeight="1" thickBot="1" x14ac:dyDescent="0.3">
      <c r="A27" s="131"/>
      <c r="B27" s="156"/>
      <c r="C27" s="157" t="s">
        <v>45</v>
      </c>
      <c r="D27" s="158" t="s">
        <v>46</v>
      </c>
      <c r="E27" s="159">
        <v>3263</v>
      </c>
      <c r="F27" s="160">
        <v>1529</v>
      </c>
      <c r="G27" s="161">
        <v>182</v>
      </c>
      <c r="H27" s="162">
        <v>7</v>
      </c>
      <c r="I27" s="163">
        <v>9</v>
      </c>
      <c r="J27" s="160">
        <v>32</v>
      </c>
      <c r="K27" s="164">
        <v>138</v>
      </c>
      <c r="L27" s="165">
        <v>5</v>
      </c>
      <c r="M27" s="166">
        <v>2</v>
      </c>
      <c r="N27" s="167">
        <v>46</v>
      </c>
      <c r="O27" s="168">
        <v>20</v>
      </c>
      <c r="P27" s="169">
        <f t="shared" ref="P27:P34" si="4">SUM(E27:O27)</f>
        <v>5233</v>
      </c>
      <c r="Q27" s="259">
        <f t="shared" ref="Q27:Q33" si="5">SUM(P27,Q18)</f>
        <v>31219</v>
      </c>
      <c r="R27" s="125"/>
    </row>
    <row r="28" spans="1:18" ht="18" customHeight="1" x14ac:dyDescent="0.25">
      <c r="A28" s="131"/>
      <c r="B28" s="171"/>
      <c r="C28" s="172" t="s">
        <v>47</v>
      </c>
      <c r="D28" s="173" t="s">
        <v>48</v>
      </c>
      <c r="E28" s="174">
        <v>8</v>
      </c>
      <c r="F28" s="175">
        <v>0</v>
      </c>
      <c r="G28" s="176">
        <v>0</v>
      </c>
      <c r="H28" s="177">
        <v>0</v>
      </c>
      <c r="I28" s="178">
        <v>0</v>
      </c>
      <c r="J28" s="175">
        <v>0</v>
      </c>
      <c r="K28" s="179">
        <v>0</v>
      </c>
      <c r="L28" s="180">
        <v>0</v>
      </c>
      <c r="M28" s="181">
        <v>0</v>
      </c>
      <c r="N28" s="182">
        <v>0</v>
      </c>
      <c r="O28" s="183">
        <v>0</v>
      </c>
      <c r="P28" s="184">
        <f t="shared" si="4"/>
        <v>8</v>
      </c>
      <c r="Q28" s="185">
        <f t="shared" si="5"/>
        <v>46</v>
      </c>
      <c r="R28" s="125"/>
    </row>
    <row r="29" spans="1:18" ht="18" customHeight="1" thickBot="1" x14ac:dyDescent="0.3">
      <c r="A29" s="131"/>
      <c r="B29" s="186" t="s">
        <v>33</v>
      </c>
      <c r="C29" s="260" t="s">
        <v>49</v>
      </c>
      <c r="D29" s="188" t="s">
        <v>50</v>
      </c>
      <c r="E29" s="189">
        <v>0</v>
      </c>
      <c r="F29" s="190">
        <v>1</v>
      </c>
      <c r="G29" s="191">
        <v>0</v>
      </c>
      <c r="H29" s="192">
        <v>0</v>
      </c>
      <c r="I29" s="193">
        <v>0</v>
      </c>
      <c r="J29" s="190">
        <v>0</v>
      </c>
      <c r="K29" s="194">
        <v>0</v>
      </c>
      <c r="L29" s="195">
        <v>0</v>
      </c>
      <c r="M29" s="196">
        <v>0</v>
      </c>
      <c r="N29" s="197">
        <v>0</v>
      </c>
      <c r="O29" s="198">
        <v>0</v>
      </c>
      <c r="P29" s="199">
        <f t="shared" si="4"/>
        <v>1</v>
      </c>
      <c r="Q29" s="261">
        <f t="shared" si="5"/>
        <v>23</v>
      </c>
      <c r="R29" s="125"/>
    </row>
    <row r="30" spans="1:18" ht="18" customHeight="1" thickBot="1" x14ac:dyDescent="0.3">
      <c r="A30" s="131"/>
      <c r="B30" s="171"/>
      <c r="C30" s="262" t="s">
        <v>51</v>
      </c>
      <c r="D30" s="173" t="s">
        <v>52</v>
      </c>
      <c r="E30" s="174">
        <v>4</v>
      </c>
      <c r="F30" s="175">
        <v>0</v>
      </c>
      <c r="G30" s="176">
        <v>0</v>
      </c>
      <c r="H30" s="177">
        <v>0</v>
      </c>
      <c r="I30" s="178">
        <v>0</v>
      </c>
      <c r="J30" s="175">
        <v>0</v>
      </c>
      <c r="K30" s="179">
        <v>0</v>
      </c>
      <c r="L30" s="180">
        <v>0</v>
      </c>
      <c r="M30" s="181">
        <v>0</v>
      </c>
      <c r="N30" s="182">
        <v>0</v>
      </c>
      <c r="O30" s="202">
        <v>0</v>
      </c>
      <c r="P30" s="184">
        <f t="shared" si="4"/>
        <v>4</v>
      </c>
      <c r="Q30" s="203">
        <f t="shared" si="5"/>
        <v>16</v>
      </c>
      <c r="R30" s="125"/>
    </row>
    <row r="31" spans="1:18" ht="18" customHeight="1" thickBot="1" x14ac:dyDescent="0.3">
      <c r="A31" s="131"/>
      <c r="B31" s="171"/>
      <c r="C31" s="263" t="s">
        <v>53</v>
      </c>
      <c r="D31" s="188" t="s">
        <v>54</v>
      </c>
      <c r="E31" s="189">
        <v>7</v>
      </c>
      <c r="F31" s="190">
        <v>0</v>
      </c>
      <c r="G31" s="191">
        <v>0</v>
      </c>
      <c r="H31" s="192">
        <v>0</v>
      </c>
      <c r="I31" s="193">
        <v>0</v>
      </c>
      <c r="J31" s="190">
        <v>0</v>
      </c>
      <c r="K31" s="194">
        <v>0</v>
      </c>
      <c r="L31" s="195">
        <v>0</v>
      </c>
      <c r="M31" s="196">
        <v>0</v>
      </c>
      <c r="N31" s="197">
        <v>0</v>
      </c>
      <c r="O31" s="205">
        <v>0</v>
      </c>
      <c r="P31" s="199">
        <f t="shared" si="4"/>
        <v>7</v>
      </c>
      <c r="Q31" s="206">
        <f t="shared" si="5"/>
        <v>37</v>
      </c>
      <c r="R31" s="125"/>
    </row>
    <row r="32" spans="1:18" ht="18" customHeight="1" thickBot="1" x14ac:dyDescent="0.3">
      <c r="A32" s="131"/>
      <c r="B32" s="171"/>
      <c r="C32" s="264" t="s">
        <v>55</v>
      </c>
      <c r="D32" s="208" t="s">
        <v>56</v>
      </c>
      <c r="E32" s="209">
        <v>93</v>
      </c>
      <c r="F32" s="210">
        <v>13</v>
      </c>
      <c r="G32" s="211">
        <v>0</v>
      </c>
      <c r="H32" s="212">
        <v>0</v>
      </c>
      <c r="I32" s="213">
        <v>0</v>
      </c>
      <c r="J32" s="210">
        <v>0</v>
      </c>
      <c r="K32" s="214">
        <v>1</v>
      </c>
      <c r="L32" s="215">
        <v>0</v>
      </c>
      <c r="M32" s="216">
        <v>0</v>
      </c>
      <c r="N32" s="217">
        <v>0</v>
      </c>
      <c r="O32" s="218">
        <v>0</v>
      </c>
      <c r="P32" s="219">
        <f>SUM(E32:O32)</f>
        <v>107</v>
      </c>
      <c r="Q32" s="220">
        <f t="shared" si="5"/>
        <v>666</v>
      </c>
      <c r="R32" s="125"/>
    </row>
    <row r="33" spans="1:18" ht="18" customHeight="1" thickBot="1" x14ac:dyDescent="0.3">
      <c r="A33" s="131"/>
      <c r="B33" s="171"/>
      <c r="C33" s="221" t="s">
        <v>57</v>
      </c>
      <c r="D33" s="208" t="s">
        <v>58</v>
      </c>
      <c r="E33" s="209">
        <v>165</v>
      </c>
      <c r="F33" s="210">
        <v>18</v>
      </c>
      <c r="G33" s="211">
        <v>2</v>
      </c>
      <c r="H33" s="212">
        <v>0</v>
      </c>
      <c r="I33" s="213">
        <v>0</v>
      </c>
      <c r="J33" s="210">
        <v>3</v>
      </c>
      <c r="K33" s="214">
        <v>4</v>
      </c>
      <c r="L33" s="215">
        <v>0</v>
      </c>
      <c r="M33" s="216">
        <v>0</v>
      </c>
      <c r="N33" s="217">
        <v>0</v>
      </c>
      <c r="O33" s="218">
        <v>2</v>
      </c>
      <c r="P33" s="219">
        <f>SUM(E33:O33)</f>
        <v>194</v>
      </c>
      <c r="Q33" s="222">
        <f t="shared" si="5"/>
        <v>1430</v>
      </c>
      <c r="R33" s="125"/>
    </row>
    <row r="34" spans="1:18" ht="18" customHeight="1" thickBot="1" x14ac:dyDescent="0.3">
      <c r="A34" s="131"/>
      <c r="B34" s="223"/>
      <c r="C34" s="219" t="s">
        <v>59</v>
      </c>
      <c r="D34" s="224"/>
      <c r="E34" s="225">
        <f t="shared" ref="E34:O34" si="6">SUM(E27:E33)</f>
        <v>3540</v>
      </c>
      <c r="F34" s="226">
        <f t="shared" si="6"/>
        <v>1561</v>
      </c>
      <c r="G34" s="227">
        <f t="shared" si="6"/>
        <v>184</v>
      </c>
      <c r="H34" s="226">
        <f t="shared" si="6"/>
        <v>7</v>
      </c>
      <c r="I34" s="227">
        <f t="shared" si="6"/>
        <v>9</v>
      </c>
      <c r="J34" s="226">
        <f t="shared" si="6"/>
        <v>35</v>
      </c>
      <c r="K34" s="226">
        <f t="shared" si="6"/>
        <v>143</v>
      </c>
      <c r="L34" s="227">
        <f t="shared" si="6"/>
        <v>5</v>
      </c>
      <c r="M34" s="226">
        <f t="shared" si="6"/>
        <v>2</v>
      </c>
      <c r="N34" s="226">
        <f t="shared" si="6"/>
        <v>46</v>
      </c>
      <c r="O34" s="227">
        <f t="shared" si="6"/>
        <v>22</v>
      </c>
      <c r="P34" s="226">
        <f t="shared" si="4"/>
        <v>5554</v>
      </c>
      <c r="Q34" s="228">
        <f>SUM(Q27:Q33)</f>
        <v>33437</v>
      </c>
      <c r="R34" s="125"/>
    </row>
    <row r="35" spans="1:18" ht="3" customHeight="1" thickBot="1" x14ac:dyDescent="0.3">
      <c r="A35" s="131"/>
      <c r="B35" s="244"/>
      <c r="C35" s="245"/>
      <c r="D35" s="246"/>
      <c r="E35" s="247"/>
      <c r="F35" s="248"/>
      <c r="G35" s="249"/>
      <c r="H35" s="250"/>
      <c r="I35" s="249"/>
      <c r="J35" s="251"/>
      <c r="K35" s="252">
        <v>4</v>
      </c>
      <c r="L35" s="253"/>
      <c r="M35" s="254"/>
      <c r="N35" s="255"/>
      <c r="O35" s="256">
        <v>1</v>
      </c>
      <c r="P35" s="279"/>
      <c r="Q35" s="258"/>
      <c r="R35" s="125"/>
    </row>
    <row r="36" spans="1:18" ht="18" customHeight="1" thickBot="1" x14ac:dyDescent="0.3">
      <c r="A36" s="131"/>
      <c r="B36" s="156"/>
      <c r="C36" s="157" t="s">
        <v>45</v>
      </c>
      <c r="D36" s="158" t="s">
        <v>46</v>
      </c>
      <c r="E36" s="159">
        <v>3199</v>
      </c>
      <c r="F36" s="160">
        <v>1321</v>
      </c>
      <c r="G36" s="161">
        <v>164</v>
      </c>
      <c r="H36" s="162">
        <v>5</v>
      </c>
      <c r="I36" s="163">
        <v>6</v>
      </c>
      <c r="J36" s="160">
        <v>8</v>
      </c>
      <c r="K36" s="164">
        <v>144</v>
      </c>
      <c r="L36" s="165">
        <v>4</v>
      </c>
      <c r="M36" s="166">
        <v>3</v>
      </c>
      <c r="N36" s="167">
        <v>38</v>
      </c>
      <c r="O36" s="168">
        <v>19</v>
      </c>
      <c r="P36" s="169">
        <f t="shared" ref="P36:P43" si="7">SUM(E36:O36)</f>
        <v>4911</v>
      </c>
      <c r="Q36" s="259">
        <f>SUM(P36,Q27)</f>
        <v>36130</v>
      </c>
      <c r="R36" s="125"/>
    </row>
    <row r="37" spans="1:18" ht="18" customHeight="1" x14ac:dyDescent="0.25">
      <c r="A37" s="131"/>
      <c r="B37" s="171"/>
      <c r="C37" s="172" t="s">
        <v>47</v>
      </c>
      <c r="D37" s="173" t="s">
        <v>48</v>
      </c>
      <c r="E37" s="174">
        <v>10</v>
      </c>
      <c r="F37" s="175">
        <v>0</v>
      </c>
      <c r="G37" s="176">
        <v>0</v>
      </c>
      <c r="H37" s="177">
        <v>0</v>
      </c>
      <c r="I37" s="178">
        <v>0</v>
      </c>
      <c r="J37" s="175">
        <v>0</v>
      </c>
      <c r="K37" s="179">
        <v>0</v>
      </c>
      <c r="L37" s="180">
        <v>0</v>
      </c>
      <c r="M37" s="181">
        <v>0</v>
      </c>
      <c r="N37" s="182">
        <v>0</v>
      </c>
      <c r="O37" s="183">
        <v>0</v>
      </c>
      <c r="P37" s="184">
        <f t="shared" si="7"/>
        <v>10</v>
      </c>
      <c r="Q37" s="185">
        <f>SUM(P37,Q28)</f>
        <v>56</v>
      </c>
      <c r="R37" s="125"/>
    </row>
    <row r="38" spans="1:18" ht="18" customHeight="1" thickBot="1" x14ac:dyDescent="0.3">
      <c r="A38" s="131"/>
      <c r="B38" s="186" t="s">
        <v>34</v>
      </c>
      <c r="C38" s="260" t="s">
        <v>49</v>
      </c>
      <c r="D38" s="188" t="s">
        <v>50</v>
      </c>
      <c r="E38" s="189">
        <v>2</v>
      </c>
      <c r="F38" s="190">
        <v>0</v>
      </c>
      <c r="G38" s="191">
        <v>0</v>
      </c>
      <c r="H38" s="192">
        <v>0</v>
      </c>
      <c r="I38" s="193">
        <v>0</v>
      </c>
      <c r="J38" s="190">
        <v>0</v>
      </c>
      <c r="K38" s="194">
        <v>0</v>
      </c>
      <c r="L38" s="195">
        <v>0</v>
      </c>
      <c r="M38" s="196">
        <v>0</v>
      </c>
      <c r="N38" s="197">
        <v>0</v>
      </c>
      <c r="O38" s="198">
        <v>0</v>
      </c>
      <c r="P38" s="199">
        <f t="shared" si="7"/>
        <v>2</v>
      </c>
      <c r="Q38" s="261">
        <f>SUM(P38,Q29)</f>
        <v>25</v>
      </c>
      <c r="R38" s="125"/>
    </row>
    <row r="39" spans="1:18" ht="18" customHeight="1" thickBot="1" x14ac:dyDescent="0.3">
      <c r="A39" s="131"/>
      <c r="B39" s="171"/>
      <c r="C39" s="262" t="s">
        <v>51</v>
      </c>
      <c r="D39" s="173" t="s">
        <v>52</v>
      </c>
      <c r="E39" s="174">
        <v>5</v>
      </c>
      <c r="F39" s="175">
        <v>0</v>
      </c>
      <c r="G39" s="176">
        <v>0</v>
      </c>
      <c r="H39" s="177">
        <v>0</v>
      </c>
      <c r="I39" s="178">
        <v>0</v>
      </c>
      <c r="J39" s="175">
        <v>0</v>
      </c>
      <c r="K39" s="179">
        <v>0</v>
      </c>
      <c r="L39" s="180">
        <v>0</v>
      </c>
      <c r="M39" s="181">
        <v>0</v>
      </c>
      <c r="N39" s="182">
        <v>0</v>
      </c>
      <c r="O39" s="202">
        <v>0</v>
      </c>
      <c r="P39" s="184">
        <f t="shared" si="7"/>
        <v>5</v>
      </c>
      <c r="Q39" s="203">
        <f>SUM(P39,Q30)</f>
        <v>21</v>
      </c>
      <c r="R39" s="125"/>
    </row>
    <row r="40" spans="1:18" ht="18" customHeight="1" thickBot="1" x14ac:dyDescent="0.3">
      <c r="A40" s="131"/>
      <c r="B40" s="171"/>
      <c r="C40" s="263" t="s">
        <v>53</v>
      </c>
      <c r="D40" s="188" t="s">
        <v>54</v>
      </c>
      <c r="E40" s="189">
        <v>8</v>
      </c>
      <c r="F40" s="190">
        <v>0</v>
      </c>
      <c r="G40" s="191">
        <v>0</v>
      </c>
      <c r="H40" s="192">
        <v>0</v>
      </c>
      <c r="I40" s="193">
        <v>0</v>
      </c>
      <c r="J40" s="190">
        <v>0</v>
      </c>
      <c r="K40" s="194">
        <v>0</v>
      </c>
      <c r="L40" s="195">
        <v>0</v>
      </c>
      <c r="M40" s="196">
        <v>0</v>
      </c>
      <c r="N40" s="197">
        <v>0</v>
      </c>
      <c r="O40" s="205">
        <v>0</v>
      </c>
      <c r="P40" s="199">
        <f t="shared" si="7"/>
        <v>8</v>
      </c>
      <c r="Q40" s="206">
        <f>SUM(Q31,P40)</f>
        <v>45</v>
      </c>
      <c r="R40" s="125"/>
    </row>
    <row r="41" spans="1:18" ht="18" customHeight="1" thickBot="1" x14ac:dyDescent="0.3">
      <c r="A41" s="131"/>
      <c r="B41" s="171"/>
      <c r="C41" s="264" t="s">
        <v>55</v>
      </c>
      <c r="D41" s="208" t="s">
        <v>56</v>
      </c>
      <c r="E41" s="209">
        <v>105</v>
      </c>
      <c r="F41" s="210">
        <v>11</v>
      </c>
      <c r="G41" s="211">
        <v>0</v>
      </c>
      <c r="H41" s="212">
        <v>0</v>
      </c>
      <c r="I41" s="213">
        <v>0</v>
      </c>
      <c r="J41" s="210">
        <v>0</v>
      </c>
      <c r="K41" s="214">
        <v>2</v>
      </c>
      <c r="L41" s="215">
        <v>0</v>
      </c>
      <c r="M41" s="216">
        <v>0</v>
      </c>
      <c r="N41" s="217">
        <v>0</v>
      </c>
      <c r="O41" s="218">
        <v>0</v>
      </c>
      <c r="P41" s="219">
        <f>SUM(E41:O41)</f>
        <v>118</v>
      </c>
      <c r="Q41" s="220">
        <f>SUM(P41,Q32)</f>
        <v>784</v>
      </c>
      <c r="R41" s="125"/>
    </row>
    <row r="42" spans="1:18" ht="18" customHeight="1" thickBot="1" x14ac:dyDescent="0.3">
      <c r="A42" s="131"/>
      <c r="B42" s="171"/>
      <c r="C42" s="221" t="s">
        <v>57</v>
      </c>
      <c r="D42" s="208" t="s">
        <v>58</v>
      </c>
      <c r="E42" s="209">
        <v>182</v>
      </c>
      <c r="F42" s="210">
        <v>10</v>
      </c>
      <c r="G42" s="211">
        <v>1</v>
      </c>
      <c r="H42" s="212">
        <v>0</v>
      </c>
      <c r="I42" s="213">
        <v>0</v>
      </c>
      <c r="J42" s="210">
        <v>2</v>
      </c>
      <c r="K42" s="214">
        <v>5</v>
      </c>
      <c r="L42" s="215">
        <v>0</v>
      </c>
      <c r="M42" s="216">
        <v>0</v>
      </c>
      <c r="N42" s="217">
        <v>0</v>
      </c>
      <c r="O42" s="218">
        <v>2</v>
      </c>
      <c r="P42" s="219">
        <f>SUM(E42:O42)</f>
        <v>202</v>
      </c>
      <c r="Q42" s="222">
        <f>SUM(Q33,P42)</f>
        <v>1632</v>
      </c>
      <c r="R42" s="125"/>
    </row>
    <row r="43" spans="1:18" ht="18" customHeight="1" thickBot="1" x14ac:dyDescent="0.3">
      <c r="A43" s="131"/>
      <c r="B43" s="223"/>
      <c r="C43" s="219" t="s">
        <v>59</v>
      </c>
      <c r="D43" s="224"/>
      <c r="E43" s="225">
        <f t="shared" ref="E43:O43" si="8">SUM(E36:E42)</f>
        <v>3511</v>
      </c>
      <c r="F43" s="226">
        <f t="shared" si="8"/>
        <v>1342</v>
      </c>
      <c r="G43" s="227">
        <f t="shared" si="8"/>
        <v>165</v>
      </c>
      <c r="H43" s="226">
        <f t="shared" si="8"/>
        <v>5</v>
      </c>
      <c r="I43" s="227">
        <f t="shared" si="8"/>
        <v>6</v>
      </c>
      <c r="J43" s="226">
        <f t="shared" si="8"/>
        <v>10</v>
      </c>
      <c r="K43" s="226">
        <f t="shared" si="8"/>
        <v>151</v>
      </c>
      <c r="L43" s="227">
        <f t="shared" si="8"/>
        <v>4</v>
      </c>
      <c r="M43" s="226">
        <f t="shared" si="8"/>
        <v>3</v>
      </c>
      <c r="N43" s="226">
        <f t="shared" si="8"/>
        <v>38</v>
      </c>
      <c r="O43" s="227">
        <f t="shared" si="8"/>
        <v>21</v>
      </c>
      <c r="P43" s="226">
        <f t="shared" si="7"/>
        <v>5256</v>
      </c>
      <c r="Q43" s="228">
        <f>SUM(Q36:Q42)</f>
        <v>38693</v>
      </c>
      <c r="R43" s="125"/>
    </row>
    <row r="44" spans="1:18" ht="3" customHeight="1" thickBot="1" x14ac:dyDescent="0.3">
      <c r="A44" s="131"/>
      <c r="B44" s="244"/>
      <c r="C44" s="245"/>
      <c r="D44" s="246"/>
      <c r="E44" s="247"/>
      <c r="F44" s="248"/>
      <c r="G44" s="249"/>
      <c r="H44" s="250"/>
      <c r="I44" s="249"/>
      <c r="J44" s="251"/>
      <c r="K44" s="252"/>
      <c r="L44" s="253"/>
      <c r="M44" s="254"/>
      <c r="N44" s="255"/>
      <c r="O44" s="256"/>
      <c r="P44" s="279"/>
      <c r="Q44" s="258"/>
      <c r="R44" s="125"/>
    </row>
    <row r="45" spans="1:18" ht="18" customHeight="1" thickBot="1" x14ac:dyDescent="0.3">
      <c r="A45" s="131"/>
      <c r="B45" s="156"/>
      <c r="C45" s="157" t="s">
        <v>45</v>
      </c>
      <c r="D45" s="158" t="s">
        <v>46</v>
      </c>
      <c r="E45" s="159">
        <v>3305</v>
      </c>
      <c r="F45" s="160">
        <v>833</v>
      </c>
      <c r="G45" s="161">
        <v>127</v>
      </c>
      <c r="H45" s="162">
        <v>2</v>
      </c>
      <c r="I45" s="163">
        <v>1</v>
      </c>
      <c r="J45" s="160">
        <v>0</v>
      </c>
      <c r="K45" s="164">
        <v>81</v>
      </c>
      <c r="L45" s="165">
        <v>7</v>
      </c>
      <c r="M45" s="166">
        <v>2</v>
      </c>
      <c r="N45" s="167">
        <v>38</v>
      </c>
      <c r="O45" s="168">
        <v>19</v>
      </c>
      <c r="P45" s="169">
        <f>SUM(E45:O45)</f>
        <v>4415</v>
      </c>
      <c r="Q45" s="259">
        <f t="shared" ref="Q45:Q51" si="9">SUM(P45,Q36)</f>
        <v>40545</v>
      </c>
      <c r="R45" s="125"/>
    </row>
    <row r="46" spans="1:18" ht="18" customHeight="1" x14ac:dyDescent="0.25">
      <c r="A46" s="131"/>
      <c r="B46" s="171"/>
      <c r="C46" s="172" t="s">
        <v>47</v>
      </c>
      <c r="D46" s="173" t="s">
        <v>48</v>
      </c>
      <c r="E46" s="174">
        <v>13</v>
      </c>
      <c r="F46" s="175">
        <v>0</v>
      </c>
      <c r="G46" s="176">
        <v>0</v>
      </c>
      <c r="H46" s="177">
        <v>0</v>
      </c>
      <c r="I46" s="178">
        <v>0</v>
      </c>
      <c r="J46" s="175">
        <v>0</v>
      </c>
      <c r="K46" s="179">
        <v>0</v>
      </c>
      <c r="L46" s="180">
        <v>0</v>
      </c>
      <c r="M46" s="181">
        <v>0</v>
      </c>
      <c r="N46" s="182">
        <v>0</v>
      </c>
      <c r="O46" s="183">
        <v>0</v>
      </c>
      <c r="P46" s="184">
        <f t="shared" ref="P46:P52" si="10">SUM(E46:O46)</f>
        <v>13</v>
      </c>
      <c r="Q46" s="185">
        <f t="shared" si="9"/>
        <v>69</v>
      </c>
      <c r="R46" s="125"/>
    </row>
    <row r="47" spans="1:18" ht="18" customHeight="1" thickBot="1" x14ac:dyDescent="0.3">
      <c r="A47" s="131"/>
      <c r="B47" s="186" t="s">
        <v>35</v>
      </c>
      <c r="C47" s="260" t="s">
        <v>49</v>
      </c>
      <c r="D47" s="188" t="s">
        <v>50</v>
      </c>
      <c r="E47" s="189">
        <v>8</v>
      </c>
      <c r="F47" s="190">
        <v>0</v>
      </c>
      <c r="G47" s="191">
        <v>0</v>
      </c>
      <c r="H47" s="192">
        <v>0</v>
      </c>
      <c r="I47" s="193">
        <v>0</v>
      </c>
      <c r="J47" s="190">
        <v>0</v>
      </c>
      <c r="K47" s="194">
        <v>0</v>
      </c>
      <c r="L47" s="195">
        <v>0</v>
      </c>
      <c r="M47" s="196">
        <v>0</v>
      </c>
      <c r="N47" s="197">
        <v>0</v>
      </c>
      <c r="O47" s="198">
        <v>0</v>
      </c>
      <c r="P47" s="199">
        <f t="shared" si="10"/>
        <v>8</v>
      </c>
      <c r="Q47" s="261">
        <f t="shared" si="9"/>
        <v>33</v>
      </c>
      <c r="R47" s="125"/>
    </row>
    <row r="48" spans="1:18" ht="18" customHeight="1" thickBot="1" x14ac:dyDescent="0.3">
      <c r="A48" s="131"/>
      <c r="B48" s="171"/>
      <c r="C48" s="262" t="s">
        <v>51</v>
      </c>
      <c r="D48" s="173" t="s">
        <v>52</v>
      </c>
      <c r="E48" s="174">
        <v>2</v>
      </c>
      <c r="F48" s="175">
        <v>0</v>
      </c>
      <c r="G48" s="176">
        <v>0</v>
      </c>
      <c r="H48" s="177">
        <v>0</v>
      </c>
      <c r="I48" s="178">
        <v>0</v>
      </c>
      <c r="J48" s="175">
        <v>0</v>
      </c>
      <c r="K48" s="179">
        <v>0</v>
      </c>
      <c r="L48" s="180">
        <v>0</v>
      </c>
      <c r="M48" s="181">
        <v>0</v>
      </c>
      <c r="N48" s="182">
        <v>0</v>
      </c>
      <c r="O48" s="202">
        <v>0</v>
      </c>
      <c r="P48" s="184">
        <f t="shared" si="10"/>
        <v>2</v>
      </c>
      <c r="Q48" s="203">
        <f t="shared" si="9"/>
        <v>23</v>
      </c>
      <c r="R48" s="125"/>
    </row>
    <row r="49" spans="1:18" ht="18" customHeight="1" thickBot="1" x14ac:dyDescent="0.3">
      <c r="A49" s="131"/>
      <c r="B49" s="171"/>
      <c r="C49" s="263" t="s">
        <v>53</v>
      </c>
      <c r="D49" s="188" t="s">
        <v>54</v>
      </c>
      <c r="E49" s="189">
        <v>12</v>
      </c>
      <c r="F49" s="190">
        <v>0</v>
      </c>
      <c r="G49" s="191">
        <v>0</v>
      </c>
      <c r="H49" s="192">
        <v>0</v>
      </c>
      <c r="I49" s="193">
        <v>0</v>
      </c>
      <c r="J49" s="190">
        <v>0</v>
      </c>
      <c r="K49" s="194">
        <v>0</v>
      </c>
      <c r="L49" s="195">
        <v>0</v>
      </c>
      <c r="M49" s="196">
        <v>0</v>
      </c>
      <c r="N49" s="197">
        <v>0</v>
      </c>
      <c r="O49" s="205">
        <v>0</v>
      </c>
      <c r="P49" s="199">
        <f t="shared" si="10"/>
        <v>12</v>
      </c>
      <c r="Q49" s="206">
        <f t="shared" si="9"/>
        <v>57</v>
      </c>
      <c r="R49" s="125"/>
    </row>
    <row r="50" spans="1:18" ht="18" customHeight="1" thickBot="1" x14ac:dyDescent="0.3">
      <c r="A50" s="131"/>
      <c r="B50" s="171"/>
      <c r="C50" s="264" t="s">
        <v>55</v>
      </c>
      <c r="D50" s="208" t="s">
        <v>56</v>
      </c>
      <c r="E50" s="209">
        <v>57</v>
      </c>
      <c r="F50" s="210">
        <v>8</v>
      </c>
      <c r="G50" s="211">
        <v>0</v>
      </c>
      <c r="H50" s="212">
        <v>0</v>
      </c>
      <c r="I50" s="213">
        <v>0</v>
      </c>
      <c r="J50" s="210">
        <v>0</v>
      </c>
      <c r="K50" s="214">
        <v>3</v>
      </c>
      <c r="L50" s="215">
        <v>0</v>
      </c>
      <c r="M50" s="216">
        <v>0</v>
      </c>
      <c r="N50" s="217">
        <v>0</v>
      </c>
      <c r="O50" s="218">
        <v>0</v>
      </c>
      <c r="P50" s="219">
        <f>SUM(E50:O50)</f>
        <v>68</v>
      </c>
      <c r="Q50" s="220">
        <f t="shared" si="9"/>
        <v>852</v>
      </c>
      <c r="R50" s="125"/>
    </row>
    <row r="51" spans="1:18" ht="18" customHeight="1" thickBot="1" x14ac:dyDescent="0.3">
      <c r="A51" s="131"/>
      <c r="B51" s="171"/>
      <c r="C51" s="221" t="s">
        <v>57</v>
      </c>
      <c r="D51" s="208" t="s">
        <v>58</v>
      </c>
      <c r="E51" s="209">
        <v>164</v>
      </c>
      <c r="F51" s="210">
        <v>30</v>
      </c>
      <c r="G51" s="211">
        <v>3</v>
      </c>
      <c r="H51" s="212">
        <v>0</v>
      </c>
      <c r="I51" s="213">
        <v>0</v>
      </c>
      <c r="J51" s="210">
        <v>0</v>
      </c>
      <c r="K51" s="214">
        <v>2</v>
      </c>
      <c r="L51" s="215">
        <v>0</v>
      </c>
      <c r="M51" s="216">
        <v>0</v>
      </c>
      <c r="N51" s="217">
        <v>0</v>
      </c>
      <c r="O51" s="218">
        <v>5</v>
      </c>
      <c r="P51" s="219">
        <f>SUM(E51:O51)</f>
        <v>204</v>
      </c>
      <c r="Q51" s="222">
        <f t="shared" si="9"/>
        <v>1836</v>
      </c>
      <c r="R51" s="125"/>
    </row>
    <row r="52" spans="1:18" ht="18" customHeight="1" thickBot="1" x14ac:dyDescent="0.3">
      <c r="A52" s="131"/>
      <c r="B52" s="223"/>
      <c r="C52" s="219" t="s">
        <v>59</v>
      </c>
      <c r="D52" s="224"/>
      <c r="E52" s="225">
        <f t="shared" ref="E52:O52" si="11">SUM(E45:E51)</f>
        <v>3561</v>
      </c>
      <c r="F52" s="226">
        <f t="shared" si="11"/>
        <v>871</v>
      </c>
      <c r="G52" s="227">
        <f t="shared" si="11"/>
        <v>130</v>
      </c>
      <c r="H52" s="226">
        <f t="shared" si="11"/>
        <v>2</v>
      </c>
      <c r="I52" s="227">
        <f t="shared" si="11"/>
        <v>1</v>
      </c>
      <c r="J52" s="226">
        <f t="shared" si="11"/>
        <v>0</v>
      </c>
      <c r="K52" s="226">
        <f t="shared" si="11"/>
        <v>86</v>
      </c>
      <c r="L52" s="227">
        <f t="shared" si="11"/>
        <v>7</v>
      </c>
      <c r="M52" s="226">
        <f t="shared" si="11"/>
        <v>2</v>
      </c>
      <c r="N52" s="226">
        <f t="shared" si="11"/>
        <v>38</v>
      </c>
      <c r="O52" s="227">
        <f t="shared" si="11"/>
        <v>24</v>
      </c>
      <c r="P52" s="226">
        <f t="shared" si="10"/>
        <v>4722</v>
      </c>
      <c r="Q52" s="228">
        <f>SUM(Q45:Q51)</f>
        <v>43415</v>
      </c>
      <c r="R52" s="125"/>
    </row>
    <row r="53" spans="1:18" ht="3" customHeight="1" thickBot="1" x14ac:dyDescent="0.3">
      <c r="A53" s="131"/>
      <c r="B53" s="244"/>
      <c r="C53" s="245"/>
      <c r="D53" s="246"/>
      <c r="E53" s="247"/>
      <c r="F53" s="248"/>
      <c r="G53" s="249"/>
      <c r="H53" s="250"/>
      <c r="I53" s="249"/>
      <c r="J53" s="251"/>
      <c r="K53" s="252"/>
      <c r="L53" s="253"/>
      <c r="M53" s="254"/>
      <c r="N53" s="255"/>
      <c r="O53" s="256"/>
      <c r="P53" s="279"/>
      <c r="Q53" s="258"/>
      <c r="R53" s="125"/>
    </row>
    <row r="54" spans="1:18" ht="18" customHeight="1" thickBot="1" x14ac:dyDescent="0.3">
      <c r="A54" s="131"/>
      <c r="B54" s="156"/>
      <c r="C54" s="157" t="s">
        <v>45</v>
      </c>
      <c r="D54" s="158" t="s">
        <v>46</v>
      </c>
      <c r="E54" s="159">
        <v>2566</v>
      </c>
      <c r="F54" s="160">
        <v>178</v>
      </c>
      <c r="G54" s="161">
        <v>68</v>
      </c>
      <c r="H54" s="162">
        <v>2</v>
      </c>
      <c r="I54" s="163">
        <v>5</v>
      </c>
      <c r="J54" s="160">
        <v>0</v>
      </c>
      <c r="K54" s="164">
        <v>50</v>
      </c>
      <c r="L54" s="165">
        <v>3</v>
      </c>
      <c r="M54" s="166">
        <v>1</v>
      </c>
      <c r="N54" s="167">
        <v>21</v>
      </c>
      <c r="O54" s="168">
        <v>2</v>
      </c>
      <c r="P54" s="169">
        <f t="shared" ref="P54:P61" si="12">SUM(E54:O54)</f>
        <v>2896</v>
      </c>
      <c r="Q54" s="259">
        <f t="shared" ref="Q54:Q60" si="13">SUM(P54,Q45)</f>
        <v>43441</v>
      </c>
      <c r="R54" s="125"/>
    </row>
    <row r="55" spans="1:18" ht="18" customHeight="1" x14ac:dyDescent="0.25">
      <c r="A55" s="131"/>
      <c r="B55" s="171"/>
      <c r="C55" s="172" t="s">
        <v>47</v>
      </c>
      <c r="D55" s="173" t="s">
        <v>48</v>
      </c>
      <c r="E55" s="174">
        <v>13</v>
      </c>
      <c r="F55" s="175">
        <v>0</v>
      </c>
      <c r="G55" s="176">
        <v>0</v>
      </c>
      <c r="H55" s="177">
        <v>0</v>
      </c>
      <c r="I55" s="178">
        <v>0</v>
      </c>
      <c r="J55" s="175">
        <v>0</v>
      </c>
      <c r="K55" s="179">
        <v>1</v>
      </c>
      <c r="L55" s="180">
        <v>0</v>
      </c>
      <c r="M55" s="181">
        <v>0</v>
      </c>
      <c r="N55" s="182">
        <v>0</v>
      </c>
      <c r="O55" s="183">
        <v>0</v>
      </c>
      <c r="P55" s="184">
        <f t="shared" si="12"/>
        <v>14</v>
      </c>
      <c r="Q55" s="185">
        <f t="shared" si="13"/>
        <v>83</v>
      </c>
      <c r="R55" s="125"/>
    </row>
    <row r="56" spans="1:18" ht="18" customHeight="1" thickBot="1" x14ac:dyDescent="0.3">
      <c r="A56" s="131"/>
      <c r="B56" s="186" t="s">
        <v>36</v>
      </c>
      <c r="C56" s="260" t="s">
        <v>49</v>
      </c>
      <c r="D56" s="188" t="s">
        <v>50</v>
      </c>
      <c r="E56" s="189">
        <v>1</v>
      </c>
      <c r="F56" s="190">
        <v>0</v>
      </c>
      <c r="G56" s="191">
        <v>0</v>
      </c>
      <c r="H56" s="192">
        <v>0</v>
      </c>
      <c r="I56" s="193">
        <v>0</v>
      </c>
      <c r="J56" s="190">
        <v>0</v>
      </c>
      <c r="K56" s="194">
        <v>0</v>
      </c>
      <c r="L56" s="195">
        <v>0</v>
      </c>
      <c r="M56" s="196">
        <v>0</v>
      </c>
      <c r="N56" s="197">
        <v>0</v>
      </c>
      <c r="O56" s="198">
        <v>0</v>
      </c>
      <c r="P56" s="199">
        <f t="shared" si="12"/>
        <v>1</v>
      </c>
      <c r="Q56" s="261">
        <f t="shared" si="13"/>
        <v>34</v>
      </c>
      <c r="R56" s="125"/>
    </row>
    <row r="57" spans="1:18" ht="18" customHeight="1" thickBot="1" x14ac:dyDescent="0.3">
      <c r="A57" s="131"/>
      <c r="B57" s="171"/>
      <c r="C57" s="262" t="s">
        <v>51</v>
      </c>
      <c r="D57" s="173" t="s">
        <v>52</v>
      </c>
      <c r="E57" s="174">
        <v>3</v>
      </c>
      <c r="F57" s="175">
        <v>0</v>
      </c>
      <c r="G57" s="176">
        <v>0</v>
      </c>
      <c r="H57" s="177">
        <v>0</v>
      </c>
      <c r="I57" s="178">
        <v>0</v>
      </c>
      <c r="J57" s="175">
        <v>0</v>
      </c>
      <c r="K57" s="179">
        <v>0</v>
      </c>
      <c r="L57" s="180">
        <v>0</v>
      </c>
      <c r="M57" s="181">
        <v>0</v>
      </c>
      <c r="N57" s="182">
        <v>0</v>
      </c>
      <c r="O57" s="202">
        <v>0</v>
      </c>
      <c r="P57" s="184">
        <f t="shared" si="12"/>
        <v>3</v>
      </c>
      <c r="Q57" s="203">
        <f t="shared" si="13"/>
        <v>26</v>
      </c>
      <c r="R57" s="125"/>
    </row>
    <row r="58" spans="1:18" ht="18" customHeight="1" thickBot="1" x14ac:dyDescent="0.3">
      <c r="A58" s="131"/>
      <c r="B58" s="171"/>
      <c r="C58" s="263" t="s">
        <v>53</v>
      </c>
      <c r="D58" s="188" t="s">
        <v>54</v>
      </c>
      <c r="E58" s="189">
        <v>5</v>
      </c>
      <c r="F58" s="190">
        <v>0</v>
      </c>
      <c r="G58" s="191">
        <v>0</v>
      </c>
      <c r="H58" s="192">
        <v>0</v>
      </c>
      <c r="I58" s="193">
        <v>0</v>
      </c>
      <c r="J58" s="190">
        <v>0</v>
      </c>
      <c r="K58" s="194">
        <v>0</v>
      </c>
      <c r="L58" s="195">
        <v>0</v>
      </c>
      <c r="M58" s="196">
        <v>0</v>
      </c>
      <c r="N58" s="197">
        <v>0</v>
      </c>
      <c r="O58" s="205">
        <v>0</v>
      </c>
      <c r="P58" s="199">
        <f t="shared" si="12"/>
        <v>5</v>
      </c>
      <c r="Q58" s="206">
        <f t="shared" si="13"/>
        <v>62</v>
      </c>
      <c r="R58" s="125"/>
    </row>
    <row r="59" spans="1:18" ht="18" customHeight="1" thickBot="1" x14ac:dyDescent="0.3">
      <c r="A59" s="131"/>
      <c r="B59" s="171"/>
      <c r="C59" s="264" t="s">
        <v>55</v>
      </c>
      <c r="D59" s="208" t="s">
        <v>56</v>
      </c>
      <c r="E59" s="209">
        <v>59</v>
      </c>
      <c r="F59" s="210">
        <v>8</v>
      </c>
      <c r="G59" s="211">
        <v>0</v>
      </c>
      <c r="H59" s="212">
        <v>0</v>
      </c>
      <c r="I59" s="213">
        <v>0</v>
      </c>
      <c r="J59" s="210">
        <v>0</v>
      </c>
      <c r="K59" s="214">
        <v>0</v>
      </c>
      <c r="L59" s="215">
        <v>0</v>
      </c>
      <c r="M59" s="216">
        <v>0</v>
      </c>
      <c r="N59" s="217">
        <v>0</v>
      </c>
      <c r="O59" s="218">
        <v>0</v>
      </c>
      <c r="P59" s="219">
        <f>SUM(E59:O59)</f>
        <v>67</v>
      </c>
      <c r="Q59" s="220">
        <f t="shared" si="13"/>
        <v>919</v>
      </c>
      <c r="R59" s="125"/>
    </row>
    <row r="60" spans="1:18" ht="18" customHeight="1" thickBot="1" x14ac:dyDescent="0.3">
      <c r="A60" s="131"/>
      <c r="B60" s="171"/>
      <c r="C60" s="221" t="s">
        <v>57</v>
      </c>
      <c r="D60" s="208" t="s">
        <v>58</v>
      </c>
      <c r="E60" s="209">
        <v>96</v>
      </c>
      <c r="F60" s="210">
        <v>26</v>
      </c>
      <c r="G60" s="211">
        <v>1</v>
      </c>
      <c r="H60" s="212">
        <v>0</v>
      </c>
      <c r="I60" s="213">
        <v>0</v>
      </c>
      <c r="J60" s="210">
        <v>0</v>
      </c>
      <c r="K60" s="214">
        <v>2</v>
      </c>
      <c r="L60" s="215">
        <v>0</v>
      </c>
      <c r="M60" s="216">
        <v>0</v>
      </c>
      <c r="N60" s="217">
        <v>0</v>
      </c>
      <c r="O60" s="218">
        <v>4</v>
      </c>
      <c r="P60" s="219">
        <f>SUM(E60:O60)</f>
        <v>129</v>
      </c>
      <c r="Q60" s="222">
        <f t="shared" si="13"/>
        <v>1965</v>
      </c>
      <c r="R60" s="125"/>
    </row>
    <row r="61" spans="1:18" ht="18" customHeight="1" thickBot="1" x14ac:dyDescent="0.3">
      <c r="A61" s="131"/>
      <c r="B61" s="223"/>
      <c r="C61" s="219" t="s">
        <v>59</v>
      </c>
      <c r="D61" s="224"/>
      <c r="E61" s="225">
        <f t="shared" ref="E61:O61" si="14">SUM(E54:E60)</f>
        <v>2743</v>
      </c>
      <c r="F61" s="226">
        <f t="shared" si="14"/>
        <v>212</v>
      </c>
      <c r="G61" s="227">
        <f t="shared" si="14"/>
        <v>69</v>
      </c>
      <c r="H61" s="226">
        <f t="shared" si="14"/>
        <v>2</v>
      </c>
      <c r="I61" s="227">
        <f t="shared" si="14"/>
        <v>5</v>
      </c>
      <c r="J61" s="226">
        <f t="shared" si="14"/>
        <v>0</v>
      </c>
      <c r="K61" s="226">
        <f t="shared" si="14"/>
        <v>53</v>
      </c>
      <c r="L61" s="227">
        <f t="shared" si="14"/>
        <v>3</v>
      </c>
      <c r="M61" s="226">
        <f t="shared" si="14"/>
        <v>1</v>
      </c>
      <c r="N61" s="226">
        <f t="shared" si="14"/>
        <v>21</v>
      </c>
      <c r="O61" s="227">
        <f t="shared" si="14"/>
        <v>6</v>
      </c>
      <c r="P61" s="226">
        <f t="shared" si="12"/>
        <v>3115</v>
      </c>
      <c r="Q61" s="228">
        <f>SUM(Q54:Q60)</f>
        <v>46530</v>
      </c>
      <c r="R61" s="125"/>
    </row>
    <row r="62" spans="1:18" ht="19.5" hidden="1" customHeight="1" thickBot="1" x14ac:dyDescent="0.3">
      <c r="A62" s="131"/>
      <c r="B62" s="229"/>
      <c r="C62" s="280"/>
      <c r="D62" s="231"/>
      <c r="E62" s="232"/>
      <c r="F62" s="233"/>
      <c r="G62" s="234"/>
      <c r="H62" s="235"/>
      <c r="I62" s="234"/>
      <c r="J62" s="236"/>
      <c r="K62" s="237"/>
      <c r="L62" s="238"/>
      <c r="M62" s="239"/>
      <c r="N62" s="240"/>
      <c r="O62" s="241"/>
      <c r="P62" s="242"/>
      <c r="Q62" s="281"/>
      <c r="R62" s="125"/>
    </row>
    <row r="63" spans="1:18" ht="19.5" hidden="1" customHeight="1" thickBot="1" x14ac:dyDescent="0.3">
      <c r="A63" s="131"/>
      <c r="B63" s="230"/>
      <c r="C63" s="282"/>
      <c r="D63" s="283"/>
      <c r="E63" s="284"/>
      <c r="F63" s="285"/>
      <c r="G63" s="286"/>
      <c r="H63" s="287"/>
      <c r="I63" s="286"/>
      <c r="J63" s="288"/>
      <c r="K63" s="289"/>
      <c r="L63" s="290"/>
      <c r="M63" s="291"/>
      <c r="N63" s="292"/>
      <c r="O63" s="293"/>
      <c r="P63" s="294"/>
      <c r="Q63" s="295"/>
      <c r="R63" s="125"/>
    </row>
    <row r="64" spans="1:18" ht="19.5" hidden="1" customHeight="1" thickBot="1" x14ac:dyDescent="0.3">
      <c r="A64" s="131"/>
      <c r="B64" s="296"/>
      <c r="C64" s="297"/>
      <c r="D64" s="298"/>
      <c r="E64" s="299"/>
      <c r="F64" s="300"/>
      <c r="G64" s="301"/>
      <c r="H64" s="302"/>
      <c r="I64" s="301"/>
      <c r="J64" s="303"/>
      <c r="K64" s="304"/>
      <c r="L64" s="305"/>
      <c r="M64" s="306"/>
      <c r="N64" s="307"/>
      <c r="O64" s="308"/>
      <c r="P64" s="309"/>
      <c r="Q64" s="243"/>
      <c r="R64" s="125"/>
    </row>
    <row r="65" spans="1:18" ht="19.5" hidden="1" customHeight="1" thickBot="1" x14ac:dyDescent="0.3">
      <c r="A65" s="131"/>
      <c r="B65" s="310"/>
      <c r="C65" s="280"/>
      <c r="D65" s="231"/>
      <c r="E65" s="232"/>
      <c r="F65" s="233"/>
      <c r="G65" s="234"/>
      <c r="H65" s="235"/>
      <c r="I65" s="234"/>
      <c r="J65" s="236"/>
      <c r="K65" s="237"/>
      <c r="L65" s="238"/>
      <c r="M65" s="239"/>
      <c r="N65" s="240"/>
      <c r="O65" s="241"/>
      <c r="P65" s="242"/>
      <c r="Q65" s="281"/>
      <c r="R65" s="125"/>
    </row>
    <row r="66" spans="1:18" ht="19.5" hidden="1" customHeight="1" thickBot="1" x14ac:dyDescent="0.3">
      <c r="A66" s="131"/>
      <c r="B66" s="230"/>
      <c r="C66" s="311"/>
      <c r="D66" s="312"/>
      <c r="E66" s="313"/>
      <c r="F66" s="314"/>
      <c r="G66" s="315"/>
      <c r="H66" s="316"/>
      <c r="I66" s="315"/>
      <c r="J66" s="317"/>
      <c r="K66" s="318"/>
      <c r="L66" s="319"/>
      <c r="M66" s="320"/>
      <c r="N66" s="321"/>
      <c r="O66" s="322"/>
      <c r="P66" s="323"/>
      <c r="Q66" s="295"/>
      <c r="R66" s="125"/>
    </row>
    <row r="67" spans="1:18" ht="19.5" hidden="1" customHeight="1" thickBot="1" x14ac:dyDescent="0.3">
      <c r="A67" s="131"/>
      <c r="B67" s="324"/>
      <c r="C67" s="325"/>
      <c r="D67" s="326"/>
      <c r="E67" s="327"/>
      <c r="F67" s="328"/>
      <c r="G67" s="329"/>
      <c r="H67" s="330"/>
      <c r="I67" s="329"/>
      <c r="J67" s="331"/>
      <c r="K67" s="332"/>
      <c r="L67" s="333"/>
      <c r="M67" s="334"/>
      <c r="N67" s="335"/>
      <c r="O67" s="336"/>
      <c r="P67" s="323"/>
      <c r="Q67" s="243"/>
      <c r="R67" s="125"/>
    </row>
    <row r="68" spans="1:18" ht="0.75" hidden="1" customHeight="1" thickBot="1" x14ac:dyDescent="0.3">
      <c r="A68" s="131"/>
      <c r="B68" s="337"/>
      <c r="C68" s="338"/>
      <c r="D68" s="339"/>
      <c r="E68" s="340"/>
      <c r="F68" s="341"/>
      <c r="G68" s="342"/>
      <c r="H68" s="343"/>
      <c r="I68" s="342"/>
      <c r="J68" s="344"/>
      <c r="K68" s="345"/>
      <c r="L68" s="346"/>
      <c r="M68" s="347"/>
      <c r="N68" s="348"/>
      <c r="O68" s="349"/>
      <c r="P68" s="350"/>
      <c r="Q68" s="351">
        <f>SUM(P66:P68)</f>
        <v>0</v>
      </c>
      <c r="R68" s="125"/>
    </row>
    <row r="69" spans="1:18" ht="16.5" thickBot="1" x14ac:dyDescent="0.3">
      <c r="A69" s="131"/>
      <c r="B69" s="352"/>
      <c r="C69" s="353"/>
      <c r="D69" s="354"/>
      <c r="E69" s="1165" t="s">
        <v>2</v>
      </c>
      <c r="F69" s="34" t="s">
        <v>3</v>
      </c>
      <c r="G69" s="35" t="s">
        <v>4</v>
      </c>
      <c r="H69" s="36" t="s">
        <v>5</v>
      </c>
      <c r="I69" s="37" t="s">
        <v>6</v>
      </c>
      <c r="J69" s="38" t="s">
        <v>7</v>
      </c>
      <c r="K69" s="145" t="s">
        <v>8</v>
      </c>
      <c r="L69" s="146" t="s">
        <v>9</v>
      </c>
      <c r="M69" s="41" t="s">
        <v>10</v>
      </c>
      <c r="N69" s="42" t="s">
        <v>11</v>
      </c>
      <c r="O69" s="43" t="s">
        <v>12</v>
      </c>
      <c r="P69" s="355" t="s">
        <v>60</v>
      </c>
      <c r="Q69" s="26" t="s">
        <v>43</v>
      </c>
      <c r="R69" s="125"/>
    </row>
    <row r="70" spans="1:18" ht="0.75" customHeight="1" thickBot="1" x14ac:dyDescent="0.25">
      <c r="A70" s="356"/>
      <c r="B70" s="357"/>
      <c r="C70" s="13"/>
      <c r="D70" s="139"/>
      <c r="E70" s="1166"/>
      <c r="F70" s="52" t="s">
        <v>15</v>
      </c>
      <c r="G70" s="53" t="s">
        <v>16</v>
      </c>
      <c r="H70" s="54" t="s">
        <v>17</v>
      </c>
      <c r="I70" s="55" t="s">
        <v>18</v>
      </c>
      <c r="J70" s="56" t="s">
        <v>19</v>
      </c>
      <c r="K70" s="152"/>
      <c r="L70" s="153" t="s">
        <v>20</v>
      </c>
      <c r="M70" s="59" t="s">
        <v>21</v>
      </c>
      <c r="N70" s="60" t="s">
        <v>22</v>
      </c>
      <c r="O70" s="61" t="s">
        <v>23</v>
      </c>
      <c r="P70" s="13"/>
      <c r="Q70" s="139"/>
      <c r="R70" s="125"/>
    </row>
    <row r="71" spans="1:18" ht="16.5" thickBot="1" x14ac:dyDescent="0.3">
      <c r="A71" s="356"/>
      <c r="B71" s="16"/>
      <c r="C71" s="15"/>
      <c r="D71" s="16"/>
      <c r="E71" s="1165" t="s">
        <v>2</v>
      </c>
      <c r="F71" s="34" t="s">
        <v>3</v>
      </c>
      <c r="G71" s="35" t="s">
        <v>4</v>
      </c>
      <c r="H71" s="36" t="s">
        <v>5</v>
      </c>
      <c r="I71" s="37" t="s">
        <v>6</v>
      </c>
      <c r="J71" s="38" t="s">
        <v>7</v>
      </c>
      <c r="K71" s="145" t="s">
        <v>8</v>
      </c>
      <c r="L71" s="146" t="s">
        <v>9</v>
      </c>
      <c r="M71" s="41" t="s">
        <v>10</v>
      </c>
      <c r="N71" s="42" t="s">
        <v>11</v>
      </c>
      <c r="O71" s="359" t="s">
        <v>12</v>
      </c>
      <c r="P71" s="15"/>
      <c r="Q71" s="155" t="s">
        <v>44</v>
      </c>
      <c r="R71" s="125"/>
    </row>
    <row r="72" spans="1:18" ht="13.5" thickBot="1" x14ac:dyDescent="0.25">
      <c r="A72" s="360"/>
      <c r="B72" s="28"/>
      <c r="C72" s="27"/>
      <c r="D72" s="28"/>
      <c r="E72" s="1166"/>
      <c r="F72" s="52" t="s">
        <v>15</v>
      </c>
      <c r="G72" s="53" t="s">
        <v>16</v>
      </c>
      <c r="H72" s="54" t="s">
        <v>17</v>
      </c>
      <c r="I72" s="55" t="s">
        <v>18</v>
      </c>
      <c r="J72" s="56" t="s">
        <v>19</v>
      </c>
      <c r="K72" s="152"/>
      <c r="L72" s="153" t="s">
        <v>20</v>
      </c>
      <c r="M72" s="59" t="s">
        <v>21</v>
      </c>
      <c r="N72" s="60" t="s">
        <v>22</v>
      </c>
      <c r="O72" s="361" t="s">
        <v>23</v>
      </c>
      <c r="P72" s="27"/>
      <c r="Q72" s="12"/>
      <c r="R72" s="362"/>
    </row>
    <row r="73" spans="1:18" ht="15.75" thickBot="1" x14ac:dyDescent="0.25">
      <c r="B73" s="13"/>
      <c r="E73" s="1167" t="s">
        <v>61</v>
      </c>
      <c r="F73" s="1168"/>
      <c r="G73" s="1168"/>
      <c r="H73" s="1168"/>
      <c r="I73" s="1168"/>
      <c r="J73" s="1168"/>
      <c r="K73" s="1168"/>
      <c r="L73" s="1168"/>
      <c r="M73" s="1168"/>
      <c r="N73" s="1168"/>
      <c r="O73" s="1168"/>
      <c r="P73" s="1168"/>
      <c r="Q73" s="1169"/>
    </row>
  </sheetData>
  <mergeCells count="4">
    <mergeCell ref="E6:E7"/>
    <mergeCell ref="E69:E70"/>
    <mergeCell ref="E71:E72"/>
    <mergeCell ref="E73:Q73"/>
  </mergeCells>
  <pageMargins left="0.78740157499999996" right="0.78740157499999996" top="0.85" bottom="0.81" header="0.4921259845" footer="0.4921259845"/>
  <pageSetup paperSize="9" scale="48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4"/>
  </sheetPr>
  <dimension ref="A1:BL43"/>
  <sheetViews>
    <sheetView zoomScale="90" zoomScaleNormal="90" workbookViewId="0">
      <selection activeCell="A33" sqref="A33"/>
    </sheetView>
  </sheetViews>
  <sheetFormatPr baseColWidth="10" defaultRowHeight="12.75" x14ac:dyDescent="0.2"/>
  <cols>
    <col min="1" max="1" width="0.5703125" style="368" customWidth="1"/>
    <col min="2" max="2" width="13.85546875" style="368" customWidth="1"/>
    <col min="3" max="15" width="10.7109375" style="368" customWidth="1"/>
    <col min="16" max="16" width="10.85546875" style="368" customWidth="1"/>
    <col min="17" max="17" width="0.28515625" style="368" hidden="1" customWidth="1"/>
    <col min="18" max="18" width="0.140625" style="368" hidden="1" customWidth="1"/>
    <col min="19" max="19" width="8.5703125" style="368" hidden="1" customWidth="1"/>
    <col min="20" max="20" width="0.28515625" style="368" hidden="1" customWidth="1"/>
    <col min="21" max="21" width="8" style="368" hidden="1" customWidth="1"/>
    <col min="22" max="22" width="7.7109375" style="368" hidden="1" customWidth="1"/>
    <col min="23" max="23" width="0.28515625" style="368" customWidth="1"/>
    <col min="24" max="24" width="0.42578125" style="368" customWidth="1"/>
    <col min="25" max="25" width="13.7109375" style="368" customWidth="1"/>
    <col min="26" max="39" width="10.7109375" style="368" customWidth="1"/>
    <col min="40" max="40" width="0.5703125" style="368" customWidth="1"/>
    <col min="41" max="41" width="0.28515625" style="368" customWidth="1"/>
    <col min="42" max="42" width="11.5703125" style="368" customWidth="1"/>
    <col min="43" max="49" width="10.7109375" style="368" customWidth="1"/>
    <col min="50" max="50" width="11.5703125" style="368" customWidth="1"/>
    <col min="51" max="51" width="11.85546875" style="368" customWidth="1"/>
    <col min="52" max="52" width="12.140625" style="368" customWidth="1"/>
    <col min="53" max="56" width="10.5703125" style="368" customWidth="1"/>
    <col min="57" max="57" width="0.7109375" style="368" customWidth="1"/>
    <col min="58" max="58" width="10.5703125" style="368" customWidth="1"/>
    <col min="59" max="59" width="11.7109375" style="368" customWidth="1"/>
    <col min="60" max="61" width="10.7109375" style="368" customWidth="1"/>
    <col min="62" max="62" width="10.5703125" style="368" customWidth="1"/>
    <col min="63" max="63" width="0.28515625" style="368" customWidth="1"/>
    <col min="64" max="64" width="10.5703125" style="368" customWidth="1"/>
    <col min="65" max="16384" width="11.42578125" style="368"/>
  </cols>
  <sheetData>
    <row r="1" spans="1:64" ht="16.5" customHeight="1" thickBot="1" x14ac:dyDescent="0.3">
      <c r="A1" s="363"/>
      <c r="B1" s="364" t="s">
        <v>63</v>
      </c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6"/>
      <c r="T1" s="367"/>
      <c r="V1" s="369"/>
      <c r="W1" s="370"/>
      <c r="X1" s="363"/>
      <c r="Y1" s="364" t="s">
        <v>63</v>
      </c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70"/>
      <c r="AO1" s="363"/>
      <c r="AP1" s="364" t="s">
        <v>63</v>
      </c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71"/>
      <c r="BF1" s="365"/>
      <c r="BG1" s="365"/>
      <c r="BH1" s="365"/>
      <c r="BI1" s="365"/>
      <c r="BJ1" s="365"/>
      <c r="BK1" s="370"/>
      <c r="BL1" s="365"/>
    </row>
    <row r="2" spans="1:64" ht="15" customHeight="1" thickBot="1" x14ac:dyDescent="0.25">
      <c r="A2" s="372"/>
      <c r="B2" s="373" t="s">
        <v>64</v>
      </c>
      <c r="C2" s="374"/>
      <c r="D2" s="374"/>
      <c r="E2" s="374"/>
      <c r="F2" s="374"/>
      <c r="G2" s="374"/>
      <c r="H2" s="374"/>
      <c r="I2" s="374"/>
      <c r="J2" s="374"/>
      <c r="K2" s="374"/>
      <c r="L2" s="374"/>
      <c r="M2" s="374"/>
      <c r="N2" s="374"/>
      <c r="O2" s="374"/>
      <c r="P2" s="375"/>
      <c r="Q2" s="374"/>
      <c r="R2" s="376"/>
      <c r="S2" s="376"/>
      <c r="T2" s="377"/>
      <c r="V2" s="378"/>
      <c r="W2" s="370"/>
      <c r="X2" s="372"/>
      <c r="Y2" s="373" t="s">
        <v>64</v>
      </c>
      <c r="Z2" s="374"/>
      <c r="AA2" s="374"/>
      <c r="AB2" s="374"/>
      <c r="AC2" s="374"/>
      <c r="AD2" s="374"/>
      <c r="AE2" s="374"/>
      <c r="AF2" s="374"/>
      <c r="AG2" s="374"/>
      <c r="AH2" s="374"/>
      <c r="AI2" s="374"/>
      <c r="AJ2" s="374"/>
      <c r="AK2" s="374"/>
      <c r="AL2" s="374"/>
      <c r="AM2" s="375"/>
      <c r="AN2" s="370"/>
      <c r="AO2" s="372"/>
      <c r="AP2" s="373" t="s">
        <v>64</v>
      </c>
      <c r="AQ2" s="374"/>
      <c r="AR2" s="374"/>
      <c r="AS2" s="374"/>
      <c r="AT2" s="374"/>
      <c r="AU2" s="374"/>
      <c r="AV2" s="374"/>
      <c r="AW2" s="374"/>
      <c r="AX2" s="374"/>
      <c r="AY2" s="374"/>
      <c r="AZ2" s="374"/>
      <c r="BA2" s="374"/>
      <c r="BB2" s="374"/>
      <c r="BC2" s="374"/>
      <c r="BD2" s="375"/>
      <c r="BE2" s="379"/>
      <c r="BF2" s="380"/>
      <c r="BG2" s="374"/>
      <c r="BH2" s="374"/>
      <c r="BI2" s="374"/>
      <c r="BJ2" s="374"/>
      <c r="BK2" s="370"/>
      <c r="BL2" s="381"/>
    </row>
    <row r="3" spans="1:64" ht="16.5" thickBot="1" x14ac:dyDescent="0.3">
      <c r="A3" s="372"/>
      <c r="B3" s="382" t="s">
        <v>65</v>
      </c>
      <c r="C3" s="383"/>
      <c r="D3" s="383">
        <v>2</v>
      </c>
      <c r="E3" s="383">
        <v>3</v>
      </c>
      <c r="F3" s="383">
        <v>4</v>
      </c>
      <c r="G3" s="383">
        <v>5</v>
      </c>
      <c r="H3" s="383">
        <v>6</v>
      </c>
      <c r="I3" s="383">
        <v>7</v>
      </c>
      <c r="J3" s="384">
        <v>8</v>
      </c>
      <c r="K3" s="383">
        <v>9</v>
      </c>
      <c r="L3" s="384">
        <v>10</v>
      </c>
      <c r="M3" s="383">
        <v>11</v>
      </c>
      <c r="N3" s="384">
        <v>12</v>
      </c>
      <c r="O3" s="383">
        <v>13</v>
      </c>
      <c r="P3" s="385">
        <v>14</v>
      </c>
      <c r="Q3" s="386"/>
      <c r="R3" s="387"/>
      <c r="S3" s="387"/>
      <c r="T3" s="388"/>
      <c r="V3" s="378"/>
      <c r="W3" s="370"/>
      <c r="X3" s="372"/>
      <c r="Y3" s="382"/>
      <c r="Z3" s="389">
        <v>15</v>
      </c>
      <c r="AA3" s="389">
        <v>16</v>
      </c>
      <c r="AB3" s="389">
        <v>17</v>
      </c>
      <c r="AC3" s="389">
        <v>18</v>
      </c>
      <c r="AD3" s="384">
        <v>19</v>
      </c>
      <c r="AE3" s="383">
        <v>20</v>
      </c>
      <c r="AF3" s="383">
        <v>21</v>
      </c>
      <c r="AG3" s="384">
        <v>22</v>
      </c>
      <c r="AH3" s="383">
        <v>23</v>
      </c>
      <c r="AI3" s="384">
        <v>24</v>
      </c>
      <c r="AJ3" s="390">
        <v>25</v>
      </c>
      <c r="AK3" s="390">
        <v>26</v>
      </c>
      <c r="AL3" s="390">
        <v>27</v>
      </c>
      <c r="AM3" s="391">
        <v>28</v>
      </c>
      <c r="AN3" s="370"/>
      <c r="AO3" s="372"/>
      <c r="AP3" s="382"/>
      <c r="AQ3" s="392">
        <v>29</v>
      </c>
      <c r="AR3" s="392">
        <v>30</v>
      </c>
      <c r="AS3" s="392">
        <v>31</v>
      </c>
      <c r="AT3" s="393">
        <v>32</v>
      </c>
      <c r="AU3" s="394">
        <v>33</v>
      </c>
      <c r="AV3" s="395">
        <v>34</v>
      </c>
      <c r="AW3" s="396">
        <v>35</v>
      </c>
      <c r="AX3" s="397">
        <v>36</v>
      </c>
      <c r="AY3" s="398">
        <v>37</v>
      </c>
      <c r="AZ3" s="399">
        <v>38</v>
      </c>
      <c r="BA3" s="398"/>
      <c r="BB3" s="398"/>
      <c r="BC3" s="400" t="s">
        <v>66</v>
      </c>
      <c r="BD3" s="401" t="s">
        <v>67</v>
      </c>
      <c r="BE3" s="402"/>
      <c r="BF3" s="403"/>
      <c r="BG3" s="404"/>
      <c r="BH3" s="405"/>
      <c r="BI3" s="1185" t="s">
        <v>68</v>
      </c>
      <c r="BJ3" s="1186"/>
      <c r="BK3" s="370"/>
      <c r="BL3" s="406" t="s">
        <v>69</v>
      </c>
    </row>
    <row r="4" spans="1:64" ht="16.5" thickBot="1" x14ac:dyDescent="0.3">
      <c r="A4" s="407"/>
      <c r="B4" s="408"/>
      <c r="C4" s="409">
        <v>1</v>
      </c>
      <c r="D4" s="410"/>
      <c r="E4" s="411"/>
      <c r="F4" s="412"/>
      <c r="G4" s="413"/>
      <c r="H4" s="414" t="s">
        <v>70</v>
      </c>
      <c r="I4" s="415" t="s">
        <v>70</v>
      </c>
      <c r="J4" s="416" t="s">
        <v>69</v>
      </c>
      <c r="K4" s="417" t="s">
        <v>71</v>
      </c>
      <c r="L4" s="418" t="s">
        <v>69</v>
      </c>
      <c r="M4" s="419" t="s">
        <v>72</v>
      </c>
      <c r="N4" s="420" t="s">
        <v>69</v>
      </c>
      <c r="O4" s="410" t="s">
        <v>73</v>
      </c>
      <c r="P4" s="421" t="s">
        <v>73</v>
      </c>
      <c r="Q4" s="376"/>
      <c r="R4" s="422"/>
      <c r="S4" s="423"/>
      <c r="T4" s="424"/>
      <c r="U4" s="425"/>
      <c r="V4" s="426"/>
      <c r="W4" s="370"/>
      <c r="X4" s="407"/>
      <c r="Y4" s="408"/>
      <c r="Z4" s="427" t="s">
        <v>74</v>
      </c>
      <c r="AA4" s="428" t="s">
        <v>74</v>
      </c>
      <c r="AB4" s="429" t="s">
        <v>74</v>
      </c>
      <c r="AC4" s="412" t="s">
        <v>74</v>
      </c>
      <c r="AD4" s="430" t="s">
        <v>69</v>
      </c>
      <c r="AE4" s="414" t="s">
        <v>75</v>
      </c>
      <c r="AF4" s="415" t="s">
        <v>70</v>
      </c>
      <c r="AG4" s="416" t="s">
        <v>69</v>
      </c>
      <c r="AH4" s="417" t="s">
        <v>70</v>
      </c>
      <c r="AI4" s="418" t="s">
        <v>69</v>
      </c>
      <c r="AJ4" s="431" t="s">
        <v>76</v>
      </c>
      <c r="AK4" s="432" t="s">
        <v>77</v>
      </c>
      <c r="AL4" s="433" t="s">
        <v>78</v>
      </c>
      <c r="AM4" s="434" t="s">
        <v>79</v>
      </c>
      <c r="AN4" s="370"/>
      <c r="AO4" s="407"/>
      <c r="AP4" s="408"/>
      <c r="AQ4" s="435" t="s">
        <v>80</v>
      </c>
      <c r="AR4" s="436" t="s">
        <v>81</v>
      </c>
      <c r="AS4" s="437" t="s">
        <v>82</v>
      </c>
      <c r="AT4" s="438" t="s">
        <v>83</v>
      </c>
      <c r="AU4" s="439" t="s">
        <v>84</v>
      </c>
      <c r="AV4" s="440" t="s">
        <v>85</v>
      </c>
      <c r="AW4" s="441" t="s">
        <v>86</v>
      </c>
      <c r="AX4" s="442" t="s">
        <v>86</v>
      </c>
      <c r="AY4" s="443" t="s">
        <v>87</v>
      </c>
      <c r="AZ4" s="444" t="s">
        <v>88</v>
      </c>
      <c r="BA4" s="445"/>
      <c r="BB4" s="445"/>
      <c r="BC4" s="415" t="s">
        <v>89</v>
      </c>
      <c r="BD4" s="446" t="s">
        <v>90</v>
      </c>
      <c r="BE4" s="447"/>
      <c r="BF4" s="448"/>
      <c r="BG4" s="449" t="s">
        <v>91</v>
      </c>
      <c r="BH4" s="450" t="s">
        <v>42</v>
      </c>
      <c r="BI4" s="451" t="s">
        <v>92</v>
      </c>
      <c r="BJ4" s="452" t="s">
        <v>69</v>
      </c>
      <c r="BK4" s="370"/>
      <c r="BL4" s="453" t="s">
        <v>23</v>
      </c>
    </row>
    <row r="5" spans="1:64" ht="18.75" thickBot="1" x14ac:dyDescent="0.3">
      <c r="A5" s="407"/>
      <c r="B5" s="454" t="s">
        <v>14</v>
      </c>
      <c r="C5" s="455" t="s">
        <v>70</v>
      </c>
      <c r="D5" s="456" t="s">
        <v>93</v>
      </c>
      <c r="E5" s="457" t="s">
        <v>94</v>
      </c>
      <c r="F5" s="458" t="s">
        <v>95</v>
      </c>
      <c r="G5" s="459" t="s">
        <v>96</v>
      </c>
      <c r="H5" s="440" t="s">
        <v>96</v>
      </c>
      <c r="I5" s="460" t="s">
        <v>97</v>
      </c>
      <c r="J5" s="461" t="s">
        <v>98</v>
      </c>
      <c r="K5" s="462" t="s">
        <v>99</v>
      </c>
      <c r="L5" s="463" t="s">
        <v>100</v>
      </c>
      <c r="M5" s="464" t="s">
        <v>101</v>
      </c>
      <c r="N5" s="465" t="s">
        <v>73</v>
      </c>
      <c r="O5" s="466" t="s">
        <v>70</v>
      </c>
      <c r="P5" s="467" t="s">
        <v>98</v>
      </c>
      <c r="Q5" s="468"/>
      <c r="R5" s="469"/>
      <c r="S5" s="470"/>
      <c r="T5" s="471"/>
      <c r="U5" s="472"/>
      <c r="V5" s="473"/>
      <c r="W5" s="474"/>
      <c r="X5" s="407"/>
      <c r="Y5" s="454" t="s">
        <v>14</v>
      </c>
      <c r="Z5" s="475" t="s">
        <v>73</v>
      </c>
      <c r="AA5" s="476" t="s">
        <v>70</v>
      </c>
      <c r="AB5" s="477" t="s">
        <v>102</v>
      </c>
      <c r="AC5" s="478" t="s">
        <v>85</v>
      </c>
      <c r="AD5" s="479" t="s">
        <v>103</v>
      </c>
      <c r="AE5" s="440"/>
      <c r="AF5" s="460" t="s">
        <v>75</v>
      </c>
      <c r="AG5" s="461" t="s">
        <v>104</v>
      </c>
      <c r="AH5" s="462" t="s">
        <v>85</v>
      </c>
      <c r="AI5" s="463" t="s">
        <v>96</v>
      </c>
      <c r="AJ5" s="480" t="s">
        <v>105</v>
      </c>
      <c r="AK5" s="481" t="s">
        <v>105</v>
      </c>
      <c r="AL5" s="482" t="s">
        <v>105</v>
      </c>
      <c r="AM5" s="483" t="s">
        <v>105</v>
      </c>
      <c r="AN5" s="474"/>
      <c r="AO5" s="407"/>
      <c r="AP5" s="454" t="s">
        <v>14</v>
      </c>
      <c r="AQ5" s="484" t="s">
        <v>105</v>
      </c>
      <c r="AR5" s="485" t="s">
        <v>105</v>
      </c>
      <c r="AS5" s="486" t="s">
        <v>106</v>
      </c>
      <c r="AT5" s="487" t="s">
        <v>99</v>
      </c>
      <c r="AU5" s="488" t="s">
        <v>107</v>
      </c>
      <c r="AV5" s="440"/>
      <c r="AW5" s="489" t="s">
        <v>108</v>
      </c>
      <c r="AX5" s="490" t="s">
        <v>109</v>
      </c>
      <c r="AY5" s="491" t="s">
        <v>110</v>
      </c>
      <c r="AZ5" s="492" t="s">
        <v>111</v>
      </c>
      <c r="BA5" s="493"/>
      <c r="BB5" s="493"/>
      <c r="BC5" s="460"/>
      <c r="BD5" s="494"/>
      <c r="BE5" s="447"/>
      <c r="BF5" s="495" t="s">
        <v>14</v>
      </c>
      <c r="BG5" s="496" t="s">
        <v>112</v>
      </c>
      <c r="BH5" s="497" t="s">
        <v>112</v>
      </c>
      <c r="BI5" s="498" t="s">
        <v>95</v>
      </c>
      <c r="BJ5" s="499" t="s">
        <v>23</v>
      </c>
      <c r="BK5" s="474"/>
      <c r="BL5" s="453" t="s">
        <v>113</v>
      </c>
    </row>
    <row r="6" spans="1:64" ht="13.5" thickBot="1" x14ac:dyDescent="0.25">
      <c r="A6" s="407"/>
      <c r="B6" s="500"/>
      <c r="C6" s="501"/>
      <c r="D6" s="502"/>
      <c r="E6" s="503"/>
      <c r="F6" s="504"/>
      <c r="G6" s="505"/>
      <c r="H6" s="506"/>
      <c r="I6" s="507"/>
      <c r="J6" s="508"/>
      <c r="K6" s="508"/>
      <c r="L6" s="509"/>
      <c r="M6" s="510"/>
      <c r="N6" s="511"/>
      <c r="O6" s="512"/>
      <c r="P6" s="513"/>
      <c r="Q6" s="514"/>
      <c r="R6" s="515"/>
      <c r="S6" s="516"/>
      <c r="T6" s="517"/>
      <c r="U6" s="518"/>
      <c r="V6" s="519"/>
      <c r="W6" s="520"/>
      <c r="X6" s="407"/>
      <c r="Y6" s="500"/>
      <c r="Z6" s="521"/>
      <c r="AA6" s="522"/>
      <c r="AB6" s="503"/>
      <c r="AC6" s="504"/>
      <c r="AD6" s="505"/>
      <c r="AE6" s="506"/>
      <c r="AF6" s="507"/>
      <c r="AG6" s="508"/>
      <c r="AH6" s="508"/>
      <c r="AI6" s="509"/>
      <c r="AJ6" s="510"/>
      <c r="AK6" s="511"/>
      <c r="AL6" s="512"/>
      <c r="AM6" s="513"/>
      <c r="AN6" s="520"/>
      <c r="AO6" s="407"/>
      <c r="AP6" s="500"/>
      <c r="AQ6" s="521"/>
      <c r="AR6" s="522"/>
      <c r="AS6" s="503"/>
      <c r="AT6" s="504"/>
      <c r="AU6" s="505"/>
      <c r="AV6" s="506"/>
      <c r="AW6" s="506"/>
      <c r="AX6" s="506"/>
      <c r="AY6" s="506"/>
      <c r="AZ6" s="523"/>
      <c r="BA6" s="506"/>
      <c r="BB6" s="506"/>
      <c r="BC6" s="524"/>
      <c r="BD6" s="508"/>
      <c r="BE6" s="525"/>
      <c r="BF6" s="526"/>
      <c r="BG6" s="508"/>
      <c r="BH6" s="509"/>
      <c r="BI6" s="511"/>
      <c r="BJ6" s="512"/>
      <c r="BK6" s="520"/>
      <c r="BL6" s="512"/>
    </row>
    <row r="7" spans="1:64" ht="21.95" customHeight="1" thickBot="1" x14ac:dyDescent="0.3">
      <c r="A7" s="407"/>
      <c r="B7" s="527" t="s">
        <v>25</v>
      </c>
      <c r="C7" s="528">
        <v>113542</v>
      </c>
      <c r="D7" s="529">
        <v>118184</v>
      </c>
      <c r="E7" s="530">
        <v>3</v>
      </c>
      <c r="F7" s="531">
        <v>13108</v>
      </c>
      <c r="G7" s="532">
        <v>5</v>
      </c>
      <c r="H7" s="533">
        <v>1293</v>
      </c>
      <c r="I7" s="534">
        <v>131</v>
      </c>
      <c r="J7" s="535">
        <v>1578</v>
      </c>
      <c r="K7" s="536">
        <v>172</v>
      </c>
      <c r="L7" s="537">
        <v>1051</v>
      </c>
      <c r="M7" s="538">
        <v>0</v>
      </c>
      <c r="N7" s="539">
        <v>0</v>
      </c>
      <c r="O7" s="540">
        <v>0</v>
      </c>
      <c r="P7" s="541">
        <v>0</v>
      </c>
      <c r="Q7" s="542"/>
      <c r="R7" s="543"/>
      <c r="S7" s="544"/>
      <c r="T7" s="545"/>
      <c r="U7" s="546"/>
      <c r="V7" s="547"/>
      <c r="W7" s="548"/>
      <c r="X7" s="407"/>
      <c r="Y7" s="527" t="s">
        <v>25</v>
      </c>
      <c r="Z7" s="549">
        <v>0</v>
      </c>
      <c r="AA7" s="550">
        <v>0</v>
      </c>
      <c r="AB7" s="551">
        <v>0</v>
      </c>
      <c r="AC7" s="531">
        <v>0</v>
      </c>
      <c r="AD7" s="552">
        <v>0</v>
      </c>
      <c r="AE7" s="533">
        <v>0</v>
      </c>
      <c r="AF7" s="534">
        <v>0</v>
      </c>
      <c r="AG7" s="535">
        <v>0</v>
      </c>
      <c r="AH7" s="536">
        <v>22</v>
      </c>
      <c r="AI7" s="537">
        <v>1</v>
      </c>
      <c r="AJ7" s="553">
        <v>489</v>
      </c>
      <c r="AK7" s="554">
        <v>153</v>
      </c>
      <c r="AL7" s="555">
        <v>0</v>
      </c>
      <c r="AM7" s="556">
        <v>0</v>
      </c>
      <c r="AN7" s="548"/>
      <c r="AO7" s="407"/>
      <c r="AP7" s="557" t="s">
        <v>25</v>
      </c>
      <c r="AQ7" s="558">
        <v>0</v>
      </c>
      <c r="AR7" s="559">
        <v>0</v>
      </c>
      <c r="AS7" s="560">
        <v>0</v>
      </c>
      <c r="AT7" s="561">
        <v>0</v>
      </c>
      <c r="AU7" s="562">
        <v>0</v>
      </c>
      <c r="AV7" s="533">
        <v>0</v>
      </c>
      <c r="AW7" s="563">
        <v>0</v>
      </c>
      <c r="AX7" s="564">
        <v>0</v>
      </c>
      <c r="AY7" s="565">
        <v>0</v>
      </c>
      <c r="AZ7" s="566">
        <v>0</v>
      </c>
      <c r="BA7" s="567"/>
      <c r="BB7" s="567"/>
      <c r="BC7" s="568">
        <v>2</v>
      </c>
      <c r="BD7" s="569">
        <v>0</v>
      </c>
      <c r="BE7" s="570"/>
      <c r="BF7" s="571" t="s">
        <v>25</v>
      </c>
      <c r="BG7" s="572">
        <v>606</v>
      </c>
      <c r="BH7" s="573">
        <f>SUM(BI7,BJ7)</f>
        <v>10889</v>
      </c>
      <c r="BI7" s="574">
        <v>10370</v>
      </c>
      <c r="BJ7" s="575">
        <v>519</v>
      </c>
      <c r="BK7" s="548"/>
      <c r="BL7" s="575">
        <f>SUM(J7,L7,N7,AD7,AG7,AI7,AJ7,AK7,AL7,AM7,AQ7,AR7,AS7,AU7,AW7,AX7)</f>
        <v>3272</v>
      </c>
    </row>
    <row r="8" spans="1:64" ht="8.25" customHeight="1" thickBot="1" x14ac:dyDescent="0.3">
      <c r="A8" s="407"/>
      <c r="B8" s="576"/>
      <c r="C8" s="577"/>
      <c r="D8" s="578"/>
      <c r="E8" s="579"/>
      <c r="F8" s="580"/>
      <c r="G8" s="581"/>
      <c r="H8" s="582"/>
      <c r="I8" s="583"/>
      <c r="J8" s="584"/>
      <c r="K8" s="584"/>
      <c r="L8" s="585"/>
      <c r="M8" s="586"/>
      <c r="N8" s="587"/>
      <c r="O8" s="588"/>
      <c r="P8" s="589"/>
      <c r="Q8" s="590"/>
      <c r="R8" s="591"/>
      <c r="S8" s="592"/>
      <c r="T8" s="593"/>
      <c r="U8" s="594"/>
      <c r="V8" s="595"/>
      <c r="W8" s="596"/>
      <c r="X8" s="407"/>
      <c r="Y8" s="576"/>
      <c r="Z8" s="597"/>
      <c r="AA8" s="598"/>
      <c r="AB8" s="579"/>
      <c r="AC8" s="580"/>
      <c r="AD8" s="581"/>
      <c r="AE8" s="582"/>
      <c r="AF8" s="583"/>
      <c r="AG8" s="584"/>
      <c r="AH8" s="584"/>
      <c r="AI8" s="585"/>
      <c r="AJ8" s="586"/>
      <c r="AK8" s="587"/>
      <c r="AL8" s="588"/>
      <c r="AM8" s="589"/>
      <c r="AN8" s="596"/>
      <c r="AO8" s="407"/>
      <c r="AP8" s="599"/>
      <c r="AQ8" s="600"/>
      <c r="AR8" s="598"/>
      <c r="AS8" s="579"/>
      <c r="AT8" s="580"/>
      <c r="AU8" s="581"/>
      <c r="AV8" s="582"/>
      <c r="AW8" s="582"/>
      <c r="AX8" s="582"/>
      <c r="AY8" s="582"/>
      <c r="AZ8" s="601"/>
      <c r="BA8" s="582"/>
      <c r="BB8" s="582"/>
      <c r="BC8" s="602"/>
      <c r="BD8" s="584"/>
      <c r="BE8" s="603"/>
      <c r="BF8" s="604"/>
      <c r="BG8" s="584"/>
      <c r="BH8" s="585"/>
      <c r="BI8" s="605"/>
      <c r="BJ8" s="597"/>
      <c r="BK8" s="596"/>
      <c r="BL8" s="597"/>
    </row>
    <row r="9" spans="1:64" ht="21.95" customHeight="1" thickBot="1" x14ac:dyDescent="0.3">
      <c r="A9" s="407"/>
      <c r="B9" s="606" t="s">
        <v>26</v>
      </c>
      <c r="C9" s="528">
        <v>113274</v>
      </c>
      <c r="D9" s="529">
        <v>117725</v>
      </c>
      <c r="E9" s="530">
        <v>3</v>
      </c>
      <c r="F9" s="531">
        <v>13342</v>
      </c>
      <c r="G9" s="532">
        <v>5</v>
      </c>
      <c r="H9" s="533">
        <v>1284</v>
      </c>
      <c r="I9" s="534">
        <v>132</v>
      </c>
      <c r="J9" s="535">
        <v>1597</v>
      </c>
      <c r="K9" s="536">
        <v>177</v>
      </c>
      <c r="L9" s="607">
        <v>1196</v>
      </c>
      <c r="M9" s="538">
        <v>0</v>
      </c>
      <c r="N9" s="539">
        <v>0</v>
      </c>
      <c r="O9" s="540">
        <v>0</v>
      </c>
      <c r="P9" s="541">
        <v>0</v>
      </c>
      <c r="Q9" s="542"/>
      <c r="R9" s="543"/>
      <c r="S9" s="544"/>
      <c r="T9" s="545"/>
      <c r="U9" s="546"/>
      <c r="V9" s="547"/>
      <c r="W9" s="548"/>
      <c r="X9" s="407"/>
      <c r="Y9" s="606" t="s">
        <v>26</v>
      </c>
      <c r="Z9" s="549">
        <v>0</v>
      </c>
      <c r="AA9" s="550">
        <v>0</v>
      </c>
      <c r="AB9" s="551">
        <v>0</v>
      </c>
      <c r="AC9" s="531">
        <v>0</v>
      </c>
      <c r="AD9" s="552">
        <v>0</v>
      </c>
      <c r="AE9" s="533">
        <v>0</v>
      </c>
      <c r="AF9" s="534">
        <v>0</v>
      </c>
      <c r="AG9" s="535">
        <v>0</v>
      </c>
      <c r="AH9" s="536">
        <v>21</v>
      </c>
      <c r="AI9" s="607">
        <v>1</v>
      </c>
      <c r="AJ9" s="553">
        <v>501</v>
      </c>
      <c r="AK9" s="554">
        <v>204</v>
      </c>
      <c r="AL9" s="555">
        <v>0</v>
      </c>
      <c r="AM9" s="556">
        <v>0</v>
      </c>
      <c r="AN9" s="548"/>
      <c r="AO9" s="407"/>
      <c r="AP9" s="608" t="s">
        <v>26</v>
      </c>
      <c r="AQ9" s="558">
        <v>0</v>
      </c>
      <c r="AR9" s="559">
        <v>0</v>
      </c>
      <c r="AS9" s="560">
        <v>0</v>
      </c>
      <c r="AT9" s="561">
        <v>0</v>
      </c>
      <c r="AU9" s="562">
        <v>0</v>
      </c>
      <c r="AV9" s="533">
        <v>0</v>
      </c>
      <c r="AW9" s="563">
        <v>0</v>
      </c>
      <c r="AX9" s="564">
        <v>0</v>
      </c>
      <c r="AY9" s="565">
        <v>0</v>
      </c>
      <c r="AZ9" s="566">
        <v>0</v>
      </c>
      <c r="BA9" s="567"/>
      <c r="BB9" s="567"/>
      <c r="BC9" s="568">
        <v>2</v>
      </c>
      <c r="BD9" s="569">
        <v>0</v>
      </c>
      <c r="BE9" s="609"/>
      <c r="BF9" s="610" t="s">
        <v>26</v>
      </c>
      <c r="BG9" s="572">
        <v>411</v>
      </c>
      <c r="BH9" s="611">
        <f>SUM(BI9,BJ9)</f>
        <v>11273</v>
      </c>
      <c r="BI9" s="574">
        <v>10682</v>
      </c>
      <c r="BJ9" s="575">
        <v>591</v>
      </c>
      <c r="BK9" s="548"/>
      <c r="BL9" s="575">
        <f>SUM(J9,L9,N9,AD9,AG9,AI9,AJ9,AK9,AL9,AM9,AQ9,AR9,AS9,AU9,AW9,AX9)</f>
        <v>3499</v>
      </c>
    </row>
    <row r="10" spans="1:64" ht="8.25" customHeight="1" thickBot="1" x14ac:dyDescent="0.3">
      <c r="A10" s="407"/>
      <c r="B10" s="612"/>
      <c r="C10" s="577"/>
      <c r="D10" s="578"/>
      <c r="E10" s="579"/>
      <c r="F10" s="580"/>
      <c r="G10" s="581"/>
      <c r="H10" s="582"/>
      <c r="I10" s="583"/>
      <c r="J10" s="584"/>
      <c r="K10" s="584"/>
      <c r="L10" s="585"/>
      <c r="M10" s="586"/>
      <c r="N10" s="587"/>
      <c r="O10" s="588"/>
      <c r="P10" s="589"/>
      <c r="Q10" s="590"/>
      <c r="R10" s="591"/>
      <c r="S10" s="592"/>
      <c r="T10" s="593"/>
      <c r="U10" s="594"/>
      <c r="V10" s="595"/>
      <c r="W10" s="596"/>
      <c r="X10" s="407"/>
      <c r="Y10" s="612"/>
      <c r="Z10" s="597"/>
      <c r="AA10" s="598"/>
      <c r="AB10" s="579"/>
      <c r="AC10" s="580"/>
      <c r="AD10" s="581"/>
      <c r="AE10" s="582"/>
      <c r="AF10" s="583"/>
      <c r="AG10" s="584"/>
      <c r="AH10" s="584"/>
      <c r="AI10" s="585"/>
      <c r="AJ10" s="586"/>
      <c r="AK10" s="587"/>
      <c r="AL10" s="588"/>
      <c r="AM10" s="589"/>
      <c r="AN10" s="596"/>
      <c r="AO10" s="407"/>
      <c r="AP10" s="599"/>
      <c r="AQ10" s="600"/>
      <c r="AR10" s="598"/>
      <c r="AS10" s="579"/>
      <c r="AT10" s="580"/>
      <c r="AU10" s="581"/>
      <c r="AV10" s="582"/>
      <c r="AW10" s="582"/>
      <c r="AX10" s="582"/>
      <c r="AY10" s="582"/>
      <c r="AZ10" s="601"/>
      <c r="BA10" s="582"/>
      <c r="BB10" s="582"/>
      <c r="BC10" s="602"/>
      <c r="BD10" s="584"/>
      <c r="BE10" s="603"/>
      <c r="BF10" s="604"/>
      <c r="BG10" s="584"/>
      <c r="BH10" s="585"/>
      <c r="BI10" s="605"/>
      <c r="BJ10" s="597"/>
      <c r="BK10" s="596"/>
      <c r="BL10" s="597"/>
    </row>
    <row r="11" spans="1:64" ht="21.95" customHeight="1" thickBot="1" x14ac:dyDescent="0.3">
      <c r="A11" s="407"/>
      <c r="B11" s="606" t="s">
        <v>27</v>
      </c>
      <c r="C11" s="528">
        <v>113100</v>
      </c>
      <c r="D11" s="529">
        <v>117527</v>
      </c>
      <c r="E11" s="530">
        <v>3</v>
      </c>
      <c r="F11" s="531">
        <v>13603</v>
      </c>
      <c r="G11" s="532">
        <v>5</v>
      </c>
      <c r="H11" s="533">
        <v>1277</v>
      </c>
      <c r="I11" s="534">
        <v>131</v>
      </c>
      <c r="J11" s="535">
        <v>1615</v>
      </c>
      <c r="K11" s="536">
        <v>180</v>
      </c>
      <c r="L11" s="607">
        <v>1282</v>
      </c>
      <c r="M11" s="613">
        <v>0</v>
      </c>
      <c r="N11" s="539">
        <v>0</v>
      </c>
      <c r="O11" s="540">
        <v>0</v>
      </c>
      <c r="P11" s="541">
        <v>0</v>
      </c>
      <c r="Q11" s="542"/>
      <c r="R11" s="543"/>
      <c r="S11" s="544"/>
      <c r="T11" s="545"/>
      <c r="U11" s="546"/>
      <c r="V11" s="547"/>
      <c r="W11" s="548"/>
      <c r="X11" s="407"/>
      <c r="Y11" s="606" t="s">
        <v>27</v>
      </c>
      <c r="Z11" s="549">
        <v>0</v>
      </c>
      <c r="AA11" s="550">
        <v>0</v>
      </c>
      <c r="AB11" s="551">
        <v>0</v>
      </c>
      <c r="AC11" s="531">
        <v>0</v>
      </c>
      <c r="AD11" s="552">
        <v>0</v>
      </c>
      <c r="AE11" s="533">
        <v>0</v>
      </c>
      <c r="AF11" s="534">
        <v>0</v>
      </c>
      <c r="AG11" s="535">
        <v>0</v>
      </c>
      <c r="AH11" s="536">
        <v>21</v>
      </c>
      <c r="AI11" s="607">
        <v>1</v>
      </c>
      <c r="AJ11" s="553">
        <v>525</v>
      </c>
      <c r="AK11" s="554">
        <v>267</v>
      </c>
      <c r="AL11" s="555">
        <v>0</v>
      </c>
      <c r="AM11" s="556">
        <v>0</v>
      </c>
      <c r="AN11" s="548"/>
      <c r="AO11" s="407"/>
      <c r="AP11" s="608" t="s">
        <v>27</v>
      </c>
      <c r="AQ11" s="558">
        <v>0</v>
      </c>
      <c r="AR11" s="559">
        <v>0</v>
      </c>
      <c r="AS11" s="560">
        <v>0</v>
      </c>
      <c r="AT11" s="561">
        <v>0</v>
      </c>
      <c r="AU11" s="562">
        <v>0</v>
      </c>
      <c r="AV11" s="533">
        <v>0</v>
      </c>
      <c r="AW11" s="563">
        <v>0</v>
      </c>
      <c r="AX11" s="564">
        <v>0</v>
      </c>
      <c r="AY11" s="565">
        <v>0</v>
      </c>
      <c r="AZ11" s="566">
        <v>0</v>
      </c>
      <c r="BA11" s="567"/>
      <c r="BB11" s="567"/>
      <c r="BC11" s="568">
        <v>2</v>
      </c>
      <c r="BD11" s="569">
        <v>0</v>
      </c>
      <c r="BE11" s="609"/>
      <c r="BF11" s="610" t="s">
        <v>27</v>
      </c>
      <c r="BG11" s="572">
        <v>503</v>
      </c>
      <c r="BH11" s="611">
        <f>SUM(BI11,BJ11)</f>
        <v>11706</v>
      </c>
      <c r="BI11" s="574">
        <v>11063</v>
      </c>
      <c r="BJ11" s="575">
        <v>643</v>
      </c>
      <c r="BK11" s="548"/>
      <c r="BL11" s="575">
        <f>SUM(J11,L11,N11,AD11,AG11,AI11,AJ11,AK11,AL11,AM11,AQ11,AR11,AS11,AU11,AW11,AX11)</f>
        <v>3690</v>
      </c>
    </row>
    <row r="12" spans="1:64" ht="8.25" customHeight="1" thickBot="1" x14ac:dyDescent="0.3">
      <c r="A12" s="407"/>
      <c r="B12" s="612"/>
      <c r="C12" s="577"/>
      <c r="D12" s="578"/>
      <c r="E12" s="579"/>
      <c r="F12" s="580"/>
      <c r="G12" s="581"/>
      <c r="H12" s="582"/>
      <c r="I12" s="583"/>
      <c r="J12" s="584"/>
      <c r="K12" s="584"/>
      <c r="L12" s="585"/>
      <c r="M12" s="586"/>
      <c r="N12" s="587"/>
      <c r="O12" s="588"/>
      <c r="P12" s="589"/>
      <c r="Q12" s="590"/>
      <c r="R12" s="591"/>
      <c r="S12" s="592"/>
      <c r="T12" s="593"/>
      <c r="U12" s="594"/>
      <c r="V12" s="595"/>
      <c r="W12" s="596"/>
      <c r="X12" s="407"/>
      <c r="Y12" s="612"/>
      <c r="Z12" s="597"/>
      <c r="AA12" s="598"/>
      <c r="AB12" s="579"/>
      <c r="AC12" s="580"/>
      <c r="AD12" s="581"/>
      <c r="AE12" s="582"/>
      <c r="AF12" s="583"/>
      <c r="AG12" s="584"/>
      <c r="AH12" s="584"/>
      <c r="AI12" s="585"/>
      <c r="AJ12" s="586"/>
      <c r="AK12" s="587"/>
      <c r="AL12" s="588"/>
      <c r="AM12" s="589"/>
      <c r="AN12" s="596"/>
      <c r="AO12" s="407"/>
      <c r="AP12" s="599"/>
      <c r="AQ12" s="600"/>
      <c r="AR12" s="598"/>
      <c r="AS12" s="579"/>
      <c r="AT12" s="580"/>
      <c r="AU12" s="581"/>
      <c r="AV12" s="582"/>
      <c r="AW12" s="582"/>
      <c r="AX12" s="582"/>
      <c r="AY12" s="582"/>
      <c r="AZ12" s="601"/>
      <c r="BA12" s="582"/>
      <c r="BB12" s="582"/>
      <c r="BC12" s="602"/>
      <c r="BD12" s="584"/>
      <c r="BE12" s="603"/>
      <c r="BF12" s="604"/>
      <c r="BG12" s="584"/>
      <c r="BH12" s="585"/>
      <c r="BI12" s="605"/>
      <c r="BJ12" s="597"/>
      <c r="BK12" s="596"/>
      <c r="BL12" s="597"/>
    </row>
    <row r="13" spans="1:64" ht="21.95" customHeight="1" thickBot="1" x14ac:dyDescent="0.3">
      <c r="A13" s="407"/>
      <c r="B13" s="606" t="s">
        <v>28</v>
      </c>
      <c r="C13" s="528">
        <v>113196</v>
      </c>
      <c r="D13" s="529">
        <v>117192</v>
      </c>
      <c r="E13" s="530">
        <v>3</v>
      </c>
      <c r="F13" s="531">
        <v>13865</v>
      </c>
      <c r="G13" s="532">
        <v>5</v>
      </c>
      <c r="H13" s="533">
        <v>1272</v>
      </c>
      <c r="I13" s="534">
        <v>129</v>
      </c>
      <c r="J13" s="535">
        <v>1618</v>
      </c>
      <c r="K13" s="536">
        <v>181</v>
      </c>
      <c r="L13" s="607">
        <v>1333</v>
      </c>
      <c r="M13" s="538">
        <v>0</v>
      </c>
      <c r="N13" s="539">
        <v>0</v>
      </c>
      <c r="O13" s="540">
        <v>0</v>
      </c>
      <c r="P13" s="541">
        <v>0</v>
      </c>
      <c r="Q13" s="542"/>
      <c r="R13" s="543"/>
      <c r="S13" s="544"/>
      <c r="T13" s="545"/>
      <c r="U13" s="546"/>
      <c r="V13" s="547"/>
      <c r="W13" s="548"/>
      <c r="X13" s="407"/>
      <c r="Y13" s="606" t="s">
        <v>28</v>
      </c>
      <c r="Z13" s="549">
        <v>0</v>
      </c>
      <c r="AA13" s="550">
        <v>0</v>
      </c>
      <c r="AB13" s="551">
        <v>0</v>
      </c>
      <c r="AC13" s="531">
        <v>0</v>
      </c>
      <c r="AD13" s="552">
        <v>0</v>
      </c>
      <c r="AE13" s="533">
        <v>0</v>
      </c>
      <c r="AF13" s="534">
        <v>0</v>
      </c>
      <c r="AG13" s="535">
        <v>0</v>
      </c>
      <c r="AH13" s="536">
        <v>21</v>
      </c>
      <c r="AI13" s="607">
        <v>1</v>
      </c>
      <c r="AJ13" s="553">
        <v>545</v>
      </c>
      <c r="AK13" s="554">
        <v>323</v>
      </c>
      <c r="AL13" s="555">
        <v>0</v>
      </c>
      <c r="AM13" s="556">
        <v>0</v>
      </c>
      <c r="AN13" s="548">
        <v>0</v>
      </c>
      <c r="AO13" s="407">
        <v>0</v>
      </c>
      <c r="AP13" s="608" t="s">
        <v>28</v>
      </c>
      <c r="AQ13" s="558">
        <v>0</v>
      </c>
      <c r="AR13" s="559">
        <v>0</v>
      </c>
      <c r="AS13" s="560">
        <v>0</v>
      </c>
      <c r="AT13" s="561">
        <v>0</v>
      </c>
      <c r="AU13" s="562">
        <v>0</v>
      </c>
      <c r="AV13" s="533">
        <v>0</v>
      </c>
      <c r="AW13" s="563">
        <v>0</v>
      </c>
      <c r="AX13" s="564">
        <v>0</v>
      </c>
      <c r="AY13" s="565">
        <v>0</v>
      </c>
      <c r="AZ13" s="566">
        <v>0</v>
      </c>
      <c r="BA13" s="567"/>
      <c r="BB13" s="567"/>
      <c r="BC13" s="568">
        <v>2</v>
      </c>
      <c r="BD13" s="569">
        <v>0</v>
      </c>
      <c r="BE13" s="609"/>
      <c r="BF13" s="610" t="s">
        <v>28</v>
      </c>
      <c r="BG13" s="572">
        <v>471</v>
      </c>
      <c r="BH13" s="611">
        <f>SUM(BI13,BJ13)</f>
        <v>12150</v>
      </c>
      <c r="BI13" s="574">
        <v>11405</v>
      </c>
      <c r="BJ13" s="575">
        <v>745</v>
      </c>
      <c r="BK13" s="548"/>
      <c r="BL13" s="575">
        <f>SUM(J13,L13,N13,AD13,AG13,AI13,AJ13,AK13,AL13,AM13,AQ13,AR13,AS13,AU13,AW13,AX13)</f>
        <v>3820</v>
      </c>
    </row>
    <row r="14" spans="1:64" ht="8.25" customHeight="1" thickBot="1" x14ac:dyDescent="0.3">
      <c r="A14" s="407"/>
      <c r="B14" s="612"/>
      <c r="C14" s="577"/>
      <c r="D14" s="578"/>
      <c r="E14" s="579"/>
      <c r="F14" s="580"/>
      <c r="G14" s="581"/>
      <c r="H14" s="582"/>
      <c r="I14" s="583"/>
      <c r="J14" s="584"/>
      <c r="K14" s="584"/>
      <c r="L14" s="585"/>
      <c r="M14" s="586"/>
      <c r="N14" s="587"/>
      <c r="O14" s="588"/>
      <c r="P14" s="589"/>
      <c r="Q14" s="590"/>
      <c r="R14" s="591"/>
      <c r="S14" s="592"/>
      <c r="T14" s="593"/>
      <c r="U14" s="594"/>
      <c r="V14" s="595"/>
      <c r="W14" s="596"/>
      <c r="X14" s="407"/>
      <c r="Y14" s="612"/>
      <c r="Z14" s="597"/>
      <c r="AA14" s="598"/>
      <c r="AB14" s="579"/>
      <c r="AC14" s="580"/>
      <c r="AD14" s="581"/>
      <c r="AE14" s="582"/>
      <c r="AF14" s="583"/>
      <c r="AG14" s="584"/>
      <c r="AH14" s="584"/>
      <c r="AI14" s="585"/>
      <c r="AJ14" s="586"/>
      <c r="AK14" s="587"/>
      <c r="AL14" s="588"/>
      <c r="AM14" s="589"/>
      <c r="AN14" s="596"/>
      <c r="AO14" s="407"/>
      <c r="AP14" s="599"/>
      <c r="AQ14" s="600"/>
      <c r="AR14" s="598"/>
      <c r="AS14" s="579"/>
      <c r="AT14" s="580"/>
      <c r="AU14" s="581"/>
      <c r="AV14" s="582"/>
      <c r="AW14" s="582"/>
      <c r="AX14" s="582"/>
      <c r="AY14" s="582"/>
      <c r="AZ14" s="601"/>
      <c r="BA14" s="582"/>
      <c r="BB14" s="582"/>
      <c r="BC14" s="602"/>
      <c r="BD14" s="584"/>
      <c r="BE14" s="603"/>
      <c r="BF14" s="604"/>
      <c r="BG14" s="584"/>
      <c r="BH14" s="585"/>
      <c r="BI14" s="605"/>
      <c r="BJ14" s="597"/>
      <c r="BK14" s="596"/>
      <c r="BL14" s="597"/>
    </row>
    <row r="15" spans="1:64" ht="21.95" customHeight="1" thickBot="1" x14ac:dyDescent="0.3">
      <c r="A15" s="407"/>
      <c r="B15" s="606" t="s">
        <v>29</v>
      </c>
      <c r="C15" s="528">
        <v>113090</v>
      </c>
      <c r="D15" s="529">
        <v>117147</v>
      </c>
      <c r="E15" s="530">
        <v>3</v>
      </c>
      <c r="F15" s="531">
        <v>13939</v>
      </c>
      <c r="G15" s="532">
        <v>5</v>
      </c>
      <c r="H15" s="533">
        <v>1264</v>
      </c>
      <c r="I15" s="534">
        <v>127</v>
      </c>
      <c r="J15" s="535">
        <v>1628</v>
      </c>
      <c r="K15" s="536">
        <v>179</v>
      </c>
      <c r="L15" s="607">
        <v>1456</v>
      </c>
      <c r="M15" s="538">
        <v>0</v>
      </c>
      <c r="N15" s="539">
        <v>0</v>
      </c>
      <c r="O15" s="540">
        <v>0</v>
      </c>
      <c r="P15" s="541">
        <v>0</v>
      </c>
      <c r="Q15" s="542"/>
      <c r="R15" s="543"/>
      <c r="S15" s="544"/>
      <c r="T15" s="545"/>
      <c r="U15" s="546"/>
      <c r="V15" s="547"/>
      <c r="W15" s="548"/>
      <c r="X15" s="407"/>
      <c r="Y15" s="606" t="s">
        <v>29</v>
      </c>
      <c r="Z15" s="549">
        <v>0</v>
      </c>
      <c r="AA15" s="550">
        <v>0</v>
      </c>
      <c r="AB15" s="551">
        <v>0</v>
      </c>
      <c r="AC15" s="531">
        <v>0</v>
      </c>
      <c r="AD15" s="552">
        <v>0</v>
      </c>
      <c r="AE15" s="533">
        <v>0</v>
      </c>
      <c r="AF15" s="534">
        <v>0</v>
      </c>
      <c r="AG15" s="535">
        <v>0</v>
      </c>
      <c r="AH15" s="536">
        <v>21</v>
      </c>
      <c r="AI15" s="607">
        <v>1</v>
      </c>
      <c r="AJ15" s="553">
        <v>552</v>
      </c>
      <c r="AK15" s="554">
        <v>325</v>
      </c>
      <c r="AL15" s="555">
        <v>0</v>
      </c>
      <c r="AM15" s="556">
        <v>0</v>
      </c>
      <c r="AN15" s="548"/>
      <c r="AO15" s="407"/>
      <c r="AP15" s="608" t="s">
        <v>29</v>
      </c>
      <c r="AQ15" s="558">
        <v>0</v>
      </c>
      <c r="AR15" s="559">
        <v>0</v>
      </c>
      <c r="AS15" s="560">
        <v>0</v>
      </c>
      <c r="AT15" s="561">
        <v>0</v>
      </c>
      <c r="AU15" s="562">
        <v>0</v>
      </c>
      <c r="AV15" s="533">
        <v>0</v>
      </c>
      <c r="AW15" s="563">
        <v>0</v>
      </c>
      <c r="AX15" s="564">
        <v>0</v>
      </c>
      <c r="AY15" s="565">
        <v>0</v>
      </c>
      <c r="AZ15" s="566">
        <v>0</v>
      </c>
      <c r="BA15" s="567"/>
      <c r="BB15" s="567"/>
      <c r="BC15" s="568">
        <v>2</v>
      </c>
      <c r="BD15" s="569">
        <v>0</v>
      </c>
      <c r="BE15" s="609"/>
      <c r="BF15" s="610" t="s">
        <v>29</v>
      </c>
      <c r="BG15" s="572">
        <v>190</v>
      </c>
      <c r="BH15" s="611">
        <f>SUM(BI15,BJ15)</f>
        <v>12295</v>
      </c>
      <c r="BI15" s="574">
        <v>11537</v>
      </c>
      <c r="BJ15" s="575">
        <v>758</v>
      </c>
      <c r="BK15" s="548"/>
      <c r="BL15" s="575">
        <f>SUM(J15,L15,N15,AD15,AG15,AI15,AJ15,AK15,AL15,AM15,AQ15,AR15,AS15,AU15,AW15,AX15)</f>
        <v>3962</v>
      </c>
    </row>
    <row r="16" spans="1:64" ht="8.25" customHeight="1" thickBot="1" x14ac:dyDescent="0.3">
      <c r="A16" s="407"/>
      <c r="B16" s="612"/>
      <c r="C16" s="577"/>
      <c r="D16" s="578"/>
      <c r="E16" s="579"/>
      <c r="F16" s="580"/>
      <c r="G16" s="581"/>
      <c r="H16" s="582"/>
      <c r="I16" s="583"/>
      <c r="J16" s="584"/>
      <c r="K16" s="584"/>
      <c r="L16" s="585"/>
      <c r="M16" s="586"/>
      <c r="N16" s="587"/>
      <c r="O16" s="588"/>
      <c r="P16" s="589"/>
      <c r="Q16" s="590"/>
      <c r="R16" s="591"/>
      <c r="S16" s="592"/>
      <c r="T16" s="593"/>
      <c r="U16" s="594"/>
      <c r="V16" s="595"/>
      <c r="W16" s="596"/>
      <c r="X16" s="407"/>
      <c r="Y16" s="612"/>
      <c r="Z16" s="577"/>
      <c r="AA16" s="578"/>
      <c r="AB16" s="579"/>
      <c r="AC16" s="580"/>
      <c r="AD16" s="581"/>
      <c r="AE16" s="582"/>
      <c r="AF16" s="583"/>
      <c r="AG16" s="584"/>
      <c r="AH16" s="584"/>
      <c r="AI16" s="585"/>
      <c r="AJ16" s="586"/>
      <c r="AK16" s="587"/>
      <c r="AL16" s="588"/>
      <c r="AM16" s="589"/>
      <c r="AN16" s="596"/>
      <c r="AO16" s="407"/>
      <c r="AP16" s="599"/>
      <c r="AQ16" s="577"/>
      <c r="AR16" s="578"/>
      <c r="AS16" s="579"/>
      <c r="AT16" s="580"/>
      <c r="AU16" s="581"/>
      <c r="AV16" s="582"/>
      <c r="AW16" s="582"/>
      <c r="AX16" s="582"/>
      <c r="AY16" s="582"/>
      <c r="AZ16" s="601"/>
      <c r="BA16" s="582"/>
      <c r="BB16" s="582"/>
      <c r="BC16" s="602"/>
      <c r="BD16" s="584"/>
      <c r="BE16" s="603"/>
      <c r="BF16" s="604"/>
      <c r="BG16" s="584"/>
      <c r="BH16" s="585"/>
      <c r="BI16" s="587"/>
      <c r="BJ16" s="588"/>
      <c r="BK16" s="596"/>
      <c r="BL16" s="588"/>
    </row>
    <row r="17" spans="1:64" ht="21.95" customHeight="1" thickBot="1" x14ac:dyDescent="0.3">
      <c r="A17" s="407"/>
      <c r="B17" s="606" t="s">
        <v>30</v>
      </c>
      <c r="C17" s="528">
        <v>113423</v>
      </c>
      <c r="D17" s="529">
        <v>117120</v>
      </c>
      <c r="E17" s="530">
        <v>3</v>
      </c>
      <c r="F17" s="531">
        <v>14210</v>
      </c>
      <c r="G17" s="532">
        <v>5</v>
      </c>
      <c r="H17" s="533">
        <v>1276</v>
      </c>
      <c r="I17" s="534">
        <v>123</v>
      </c>
      <c r="J17" s="535">
        <v>1656</v>
      </c>
      <c r="K17" s="536">
        <v>185</v>
      </c>
      <c r="L17" s="607">
        <v>1518</v>
      </c>
      <c r="M17" s="538">
        <v>0</v>
      </c>
      <c r="N17" s="539">
        <v>0</v>
      </c>
      <c r="O17" s="540">
        <v>0</v>
      </c>
      <c r="P17" s="541">
        <v>0</v>
      </c>
      <c r="Q17" s="542"/>
      <c r="R17" s="543"/>
      <c r="S17" s="544"/>
      <c r="T17" s="545"/>
      <c r="U17" s="546"/>
      <c r="V17" s="547"/>
      <c r="W17" s="548"/>
      <c r="X17" s="407"/>
      <c r="Y17" s="606" t="s">
        <v>30</v>
      </c>
      <c r="Z17" s="549">
        <v>0</v>
      </c>
      <c r="AA17" s="550">
        <v>0</v>
      </c>
      <c r="AB17" s="551">
        <v>0</v>
      </c>
      <c r="AC17" s="531">
        <v>0</v>
      </c>
      <c r="AD17" s="552">
        <v>0</v>
      </c>
      <c r="AE17" s="533">
        <v>0</v>
      </c>
      <c r="AF17" s="534">
        <v>0</v>
      </c>
      <c r="AG17" s="535">
        <v>0</v>
      </c>
      <c r="AH17" s="536">
        <v>21</v>
      </c>
      <c r="AI17" s="607">
        <v>1</v>
      </c>
      <c r="AJ17" s="553">
        <v>582</v>
      </c>
      <c r="AK17" s="554">
        <v>351</v>
      </c>
      <c r="AL17" s="555">
        <v>0</v>
      </c>
      <c r="AM17" s="556">
        <v>0</v>
      </c>
      <c r="AN17" s="548"/>
      <c r="AO17" s="407"/>
      <c r="AP17" s="608" t="s">
        <v>30</v>
      </c>
      <c r="AQ17" s="558">
        <v>0</v>
      </c>
      <c r="AR17" s="559">
        <v>0</v>
      </c>
      <c r="AS17" s="560">
        <v>0</v>
      </c>
      <c r="AT17" s="561">
        <v>0</v>
      </c>
      <c r="AU17" s="562">
        <v>0</v>
      </c>
      <c r="AV17" s="533">
        <v>0</v>
      </c>
      <c r="AW17" s="563">
        <v>0</v>
      </c>
      <c r="AX17" s="564">
        <v>0</v>
      </c>
      <c r="AY17" s="565">
        <v>0</v>
      </c>
      <c r="AZ17" s="566">
        <v>0</v>
      </c>
      <c r="BA17" s="567"/>
      <c r="BB17" s="567"/>
      <c r="BC17" s="568">
        <v>2</v>
      </c>
      <c r="BD17" s="569">
        <v>0</v>
      </c>
      <c r="BE17" s="609"/>
      <c r="BF17" s="610" t="s">
        <v>30</v>
      </c>
      <c r="BG17" s="572">
        <v>433</v>
      </c>
      <c r="BH17" s="611">
        <f>SUM(BI17,BJ17)</f>
        <v>12667</v>
      </c>
      <c r="BI17" s="574">
        <v>11857</v>
      </c>
      <c r="BJ17" s="575">
        <v>810</v>
      </c>
      <c r="BK17" s="548"/>
      <c r="BL17" s="575">
        <f>SUM(J17,L17,N17,AD17,AG17,AI17,AJ17,AK17,AL17,AM17,AQ17,AR17,AS17,AU17,AW17,AX17)</f>
        <v>4108</v>
      </c>
    </row>
    <row r="18" spans="1:64" ht="8.25" customHeight="1" thickBot="1" x14ac:dyDescent="0.3">
      <c r="A18" s="407"/>
      <c r="B18" s="612"/>
      <c r="C18" s="577"/>
      <c r="D18" s="578"/>
      <c r="E18" s="579"/>
      <c r="F18" s="580"/>
      <c r="G18" s="581"/>
      <c r="H18" s="582"/>
      <c r="I18" s="583"/>
      <c r="J18" s="584"/>
      <c r="K18" s="584"/>
      <c r="L18" s="585"/>
      <c r="M18" s="586"/>
      <c r="N18" s="587"/>
      <c r="O18" s="588"/>
      <c r="P18" s="589"/>
      <c r="Q18" s="590"/>
      <c r="R18" s="591"/>
      <c r="S18" s="592"/>
      <c r="T18" s="593"/>
      <c r="U18" s="594"/>
      <c r="V18" s="595"/>
      <c r="W18" s="596"/>
      <c r="X18" s="407"/>
      <c r="Y18" s="612"/>
      <c r="Z18" s="597"/>
      <c r="AA18" s="598"/>
      <c r="AB18" s="579"/>
      <c r="AC18" s="580"/>
      <c r="AD18" s="581"/>
      <c r="AE18" s="582"/>
      <c r="AF18" s="583"/>
      <c r="AG18" s="584"/>
      <c r="AH18" s="584"/>
      <c r="AI18" s="585"/>
      <c r="AJ18" s="586"/>
      <c r="AK18" s="587"/>
      <c r="AL18" s="588"/>
      <c r="AM18" s="589"/>
      <c r="AN18" s="596"/>
      <c r="AO18" s="407"/>
      <c r="AP18" s="599"/>
      <c r="AQ18" s="600"/>
      <c r="AR18" s="598"/>
      <c r="AS18" s="579"/>
      <c r="AT18" s="580"/>
      <c r="AU18" s="581"/>
      <c r="AV18" s="582"/>
      <c r="AW18" s="582"/>
      <c r="AX18" s="582"/>
      <c r="AY18" s="582"/>
      <c r="AZ18" s="601"/>
      <c r="BA18" s="582"/>
      <c r="BB18" s="582"/>
      <c r="BC18" s="602"/>
      <c r="BD18" s="584"/>
      <c r="BE18" s="603"/>
      <c r="BF18" s="604"/>
      <c r="BG18" s="584"/>
      <c r="BH18" s="585"/>
      <c r="BI18" s="605"/>
      <c r="BJ18" s="597"/>
      <c r="BK18" s="596"/>
      <c r="BL18" s="597"/>
    </row>
    <row r="19" spans="1:64" ht="21.95" customHeight="1" thickBot="1" x14ac:dyDescent="0.3">
      <c r="A19" s="407"/>
      <c r="B19" s="606" t="s">
        <v>31</v>
      </c>
      <c r="C19" s="614">
        <v>113578</v>
      </c>
      <c r="D19" s="615">
        <v>117720</v>
      </c>
      <c r="E19" s="616">
        <v>3</v>
      </c>
      <c r="F19" s="531">
        <v>14617</v>
      </c>
      <c r="G19" s="617">
        <v>5</v>
      </c>
      <c r="H19" s="618">
        <v>1262</v>
      </c>
      <c r="I19" s="619">
        <v>125</v>
      </c>
      <c r="J19" s="535">
        <v>1694</v>
      </c>
      <c r="K19" s="620">
        <v>188</v>
      </c>
      <c r="L19" s="607">
        <v>1656</v>
      </c>
      <c r="M19" s="613">
        <v>0</v>
      </c>
      <c r="N19" s="539">
        <v>0</v>
      </c>
      <c r="O19" s="621">
        <v>0</v>
      </c>
      <c r="P19" s="541">
        <v>0</v>
      </c>
      <c r="Q19" s="622"/>
      <c r="R19" s="543"/>
      <c r="S19" s="544"/>
      <c r="T19" s="545"/>
      <c r="U19" s="546"/>
      <c r="V19" s="547"/>
      <c r="W19" s="548"/>
      <c r="X19" s="407"/>
      <c r="Y19" s="606" t="s">
        <v>31</v>
      </c>
      <c r="Z19" s="549">
        <v>0</v>
      </c>
      <c r="AA19" s="550">
        <v>0</v>
      </c>
      <c r="AB19" s="551">
        <v>0</v>
      </c>
      <c r="AC19" s="531">
        <v>0</v>
      </c>
      <c r="AD19" s="552">
        <v>0</v>
      </c>
      <c r="AE19" s="618">
        <v>0</v>
      </c>
      <c r="AF19" s="619">
        <v>0</v>
      </c>
      <c r="AG19" s="535">
        <v>0</v>
      </c>
      <c r="AH19" s="620">
        <v>22</v>
      </c>
      <c r="AI19" s="607">
        <v>1</v>
      </c>
      <c r="AJ19" s="553">
        <v>630</v>
      </c>
      <c r="AK19" s="554">
        <v>370</v>
      </c>
      <c r="AL19" s="555">
        <v>0</v>
      </c>
      <c r="AM19" s="556">
        <v>0</v>
      </c>
      <c r="AN19" s="548"/>
      <c r="AO19" s="407"/>
      <c r="AP19" s="608" t="s">
        <v>31</v>
      </c>
      <c r="AQ19" s="558">
        <v>0</v>
      </c>
      <c r="AR19" s="559">
        <v>0</v>
      </c>
      <c r="AS19" s="560">
        <v>0</v>
      </c>
      <c r="AT19" s="623">
        <v>0</v>
      </c>
      <c r="AU19" s="562">
        <v>0</v>
      </c>
      <c r="AV19" s="618">
        <v>0</v>
      </c>
      <c r="AW19" s="563">
        <v>0</v>
      </c>
      <c r="AX19" s="564">
        <v>0</v>
      </c>
      <c r="AY19" s="565">
        <v>0</v>
      </c>
      <c r="AZ19" s="566">
        <v>0</v>
      </c>
      <c r="BA19" s="567"/>
      <c r="BB19" s="567"/>
      <c r="BC19" s="624">
        <v>2</v>
      </c>
      <c r="BD19" s="625">
        <v>0</v>
      </c>
      <c r="BE19" s="609"/>
      <c r="BF19" s="610" t="s">
        <v>31</v>
      </c>
      <c r="BG19" s="572">
        <v>534</v>
      </c>
      <c r="BH19" s="611">
        <f>SUM(BI19,BJ19)</f>
        <v>13180</v>
      </c>
      <c r="BI19" s="626">
        <v>12313</v>
      </c>
      <c r="BJ19" s="627">
        <v>867</v>
      </c>
      <c r="BK19" s="548"/>
      <c r="BL19" s="627">
        <f>SUM(J19,L19,N19,AD19,AG19,AI19,AJ19,AK19,AL19,AM19,AQ19,AR19,AS19,AU19,AW19,AX19)</f>
        <v>4351</v>
      </c>
    </row>
    <row r="20" spans="1:64" ht="8.25" customHeight="1" thickBot="1" x14ac:dyDescent="0.3">
      <c r="A20" s="407"/>
      <c r="B20" s="628"/>
      <c r="C20" s="577"/>
      <c r="D20" s="578"/>
      <c r="E20" s="579"/>
      <c r="F20" s="580"/>
      <c r="G20" s="581"/>
      <c r="H20" s="582"/>
      <c r="I20" s="583"/>
      <c r="J20" s="584"/>
      <c r="K20" s="584"/>
      <c r="L20" s="585"/>
      <c r="M20" s="586"/>
      <c r="N20" s="587"/>
      <c r="O20" s="588"/>
      <c r="P20" s="589"/>
      <c r="Q20" s="590"/>
      <c r="R20" s="591"/>
      <c r="S20" s="592"/>
      <c r="T20" s="593"/>
      <c r="U20" s="594"/>
      <c r="V20" s="595"/>
      <c r="W20" s="596"/>
      <c r="X20" s="407"/>
      <c r="Y20" s="628"/>
      <c r="Z20" s="597"/>
      <c r="AA20" s="598"/>
      <c r="AB20" s="579"/>
      <c r="AC20" s="580"/>
      <c r="AD20" s="581"/>
      <c r="AE20" s="582"/>
      <c r="AF20" s="583"/>
      <c r="AG20" s="584"/>
      <c r="AH20" s="584"/>
      <c r="AI20" s="585"/>
      <c r="AJ20" s="586"/>
      <c r="AK20" s="587"/>
      <c r="AL20" s="588"/>
      <c r="AM20" s="589"/>
      <c r="AN20" s="596"/>
      <c r="AO20" s="407"/>
      <c r="AP20" s="629"/>
      <c r="AQ20" s="600"/>
      <c r="AR20" s="598"/>
      <c r="AS20" s="579"/>
      <c r="AT20" s="580"/>
      <c r="AU20" s="581"/>
      <c r="AV20" s="582"/>
      <c r="AW20" s="582"/>
      <c r="AX20" s="582"/>
      <c r="AY20" s="582"/>
      <c r="AZ20" s="601"/>
      <c r="BA20" s="582"/>
      <c r="BB20" s="582"/>
      <c r="BC20" s="602"/>
      <c r="BD20" s="584"/>
      <c r="BE20" s="603"/>
      <c r="BF20" s="629"/>
      <c r="BG20" s="584"/>
      <c r="BH20" s="585"/>
      <c r="BI20" s="605"/>
      <c r="BJ20" s="597"/>
      <c r="BK20" s="596"/>
      <c r="BL20" s="597"/>
    </row>
    <row r="21" spans="1:64" ht="21.95" customHeight="1" thickBot="1" x14ac:dyDescent="0.3">
      <c r="A21" s="407"/>
      <c r="B21" s="606" t="s">
        <v>32</v>
      </c>
      <c r="C21" s="614">
        <v>113600</v>
      </c>
      <c r="D21" s="615">
        <v>118079</v>
      </c>
      <c r="E21" s="616">
        <v>3</v>
      </c>
      <c r="F21" s="531">
        <v>14886</v>
      </c>
      <c r="G21" s="617">
        <v>4</v>
      </c>
      <c r="H21" s="618">
        <v>1253</v>
      </c>
      <c r="I21" s="619">
        <v>122</v>
      </c>
      <c r="J21" s="535">
        <v>1743</v>
      </c>
      <c r="K21" s="620">
        <v>191</v>
      </c>
      <c r="L21" s="607">
        <v>1797</v>
      </c>
      <c r="M21" s="613">
        <v>0</v>
      </c>
      <c r="N21" s="539">
        <v>0</v>
      </c>
      <c r="O21" s="621">
        <v>0</v>
      </c>
      <c r="P21" s="541">
        <v>0</v>
      </c>
      <c r="Q21" s="622"/>
      <c r="R21" s="543"/>
      <c r="S21" s="544"/>
      <c r="T21" s="545"/>
      <c r="U21" s="546"/>
      <c r="V21" s="547"/>
      <c r="W21" s="548"/>
      <c r="X21" s="407"/>
      <c r="Y21" s="606" t="s">
        <v>32</v>
      </c>
      <c r="Z21" s="549">
        <v>0</v>
      </c>
      <c r="AA21" s="550">
        <v>0</v>
      </c>
      <c r="AB21" s="551">
        <v>0</v>
      </c>
      <c r="AC21" s="531">
        <v>0</v>
      </c>
      <c r="AD21" s="552">
        <v>0</v>
      </c>
      <c r="AE21" s="618">
        <v>0</v>
      </c>
      <c r="AF21" s="619">
        <v>0</v>
      </c>
      <c r="AG21" s="535">
        <v>0</v>
      </c>
      <c r="AH21" s="620">
        <v>21</v>
      </c>
      <c r="AI21" s="607">
        <v>1</v>
      </c>
      <c r="AJ21" s="553">
        <v>689</v>
      </c>
      <c r="AK21" s="554">
        <v>424</v>
      </c>
      <c r="AL21" s="555">
        <v>0</v>
      </c>
      <c r="AM21" s="556">
        <v>0</v>
      </c>
      <c r="AN21" s="548"/>
      <c r="AO21" s="407"/>
      <c r="AP21" s="608" t="s">
        <v>32</v>
      </c>
      <c r="AQ21" s="558">
        <v>0</v>
      </c>
      <c r="AR21" s="559">
        <v>0</v>
      </c>
      <c r="AS21" s="560">
        <v>0</v>
      </c>
      <c r="AT21" s="623">
        <v>0</v>
      </c>
      <c r="AU21" s="562">
        <v>0</v>
      </c>
      <c r="AV21" s="618">
        <v>0</v>
      </c>
      <c r="AW21" s="563">
        <v>0</v>
      </c>
      <c r="AX21" s="564">
        <v>0</v>
      </c>
      <c r="AY21" s="565">
        <v>0</v>
      </c>
      <c r="AZ21" s="566">
        <v>0</v>
      </c>
      <c r="BA21" s="567"/>
      <c r="BB21" s="567"/>
      <c r="BC21" s="624">
        <v>2</v>
      </c>
      <c r="BD21" s="625">
        <v>0</v>
      </c>
      <c r="BE21" s="609"/>
      <c r="BF21" s="610" t="s">
        <v>32</v>
      </c>
      <c r="BG21" s="572">
        <v>510</v>
      </c>
      <c r="BH21" s="611">
        <f>SUM(BI21,BJ21)</f>
        <v>13671</v>
      </c>
      <c r="BI21" s="626">
        <v>12696</v>
      </c>
      <c r="BJ21" s="627">
        <v>975</v>
      </c>
      <c r="BK21" s="548"/>
      <c r="BL21" s="627">
        <f>SUM(J21,L21,N21,AD21,AG21,AI21,AJ21,AK21,AL21,AM21,AQ21,AR21,AS21,AU21,AW21,AX21)</f>
        <v>4654</v>
      </c>
    </row>
    <row r="22" spans="1:64" ht="8.25" customHeight="1" thickBot="1" x14ac:dyDescent="0.3">
      <c r="A22" s="407"/>
      <c r="B22" s="612"/>
      <c r="C22" s="577"/>
      <c r="D22" s="578"/>
      <c r="E22" s="579"/>
      <c r="F22" s="580"/>
      <c r="G22" s="581"/>
      <c r="H22" s="582"/>
      <c r="I22" s="583"/>
      <c r="J22" s="584"/>
      <c r="K22" s="584"/>
      <c r="L22" s="585"/>
      <c r="M22" s="586"/>
      <c r="N22" s="587"/>
      <c r="O22" s="588"/>
      <c r="P22" s="589"/>
      <c r="Q22" s="590"/>
      <c r="R22" s="591"/>
      <c r="S22" s="592"/>
      <c r="T22" s="593"/>
      <c r="U22" s="594"/>
      <c r="V22" s="595"/>
      <c r="W22" s="596"/>
      <c r="X22" s="407"/>
      <c r="Y22" s="612"/>
      <c r="Z22" s="597"/>
      <c r="AA22" s="598"/>
      <c r="AB22" s="579"/>
      <c r="AC22" s="580"/>
      <c r="AD22" s="581"/>
      <c r="AE22" s="582"/>
      <c r="AF22" s="583"/>
      <c r="AG22" s="584"/>
      <c r="AH22" s="584"/>
      <c r="AI22" s="585"/>
      <c r="AJ22" s="586"/>
      <c r="AK22" s="587"/>
      <c r="AL22" s="588"/>
      <c r="AM22" s="589"/>
      <c r="AN22" s="596"/>
      <c r="AO22" s="407"/>
      <c r="AP22" s="599"/>
      <c r="AQ22" s="600"/>
      <c r="AR22" s="598"/>
      <c r="AS22" s="579"/>
      <c r="AT22" s="580"/>
      <c r="AU22" s="581"/>
      <c r="AV22" s="582"/>
      <c r="AW22" s="582"/>
      <c r="AX22" s="582"/>
      <c r="AY22" s="582"/>
      <c r="AZ22" s="601"/>
      <c r="BA22" s="582"/>
      <c r="BB22" s="582"/>
      <c r="BC22" s="602"/>
      <c r="BD22" s="584"/>
      <c r="BE22" s="603"/>
      <c r="BF22" s="604"/>
      <c r="BG22" s="584"/>
      <c r="BH22" s="585"/>
      <c r="BI22" s="605"/>
      <c r="BJ22" s="597"/>
      <c r="BK22" s="596"/>
      <c r="BL22" s="597"/>
    </row>
    <row r="23" spans="1:64" ht="21.95" customHeight="1" thickBot="1" x14ac:dyDescent="0.3">
      <c r="A23" s="407"/>
      <c r="B23" s="606" t="s">
        <v>33</v>
      </c>
      <c r="C23" s="528">
        <v>113382</v>
      </c>
      <c r="D23" s="529">
        <v>118696</v>
      </c>
      <c r="E23" s="530">
        <v>3</v>
      </c>
      <c r="F23" s="531">
        <v>15540</v>
      </c>
      <c r="G23" s="532">
        <v>7</v>
      </c>
      <c r="H23" s="533">
        <v>1252</v>
      </c>
      <c r="I23" s="534">
        <v>119</v>
      </c>
      <c r="J23" s="535">
        <v>1801</v>
      </c>
      <c r="K23" s="536">
        <v>189</v>
      </c>
      <c r="L23" s="630">
        <v>1967</v>
      </c>
      <c r="M23" s="538">
        <v>0</v>
      </c>
      <c r="N23" s="539">
        <v>0</v>
      </c>
      <c r="O23" s="540">
        <v>0</v>
      </c>
      <c r="P23" s="541">
        <v>0</v>
      </c>
      <c r="Q23" s="542"/>
      <c r="R23" s="543"/>
      <c r="S23" s="544"/>
      <c r="T23" s="545"/>
      <c r="U23" s="546"/>
      <c r="V23" s="547"/>
      <c r="W23" s="548"/>
      <c r="X23" s="407"/>
      <c r="Y23" s="606" t="s">
        <v>33</v>
      </c>
      <c r="Z23" s="549">
        <v>0</v>
      </c>
      <c r="AA23" s="550">
        <v>0</v>
      </c>
      <c r="AB23" s="551">
        <v>0</v>
      </c>
      <c r="AC23" s="531">
        <v>0</v>
      </c>
      <c r="AD23" s="552">
        <v>0</v>
      </c>
      <c r="AE23" s="533">
        <v>0</v>
      </c>
      <c r="AF23" s="534">
        <v>0</v>
      </c>
      <c r="AG23" s="535">
        <v>0</v>
      </c>
      <c r="AH23" s="536">
        <v>20</v>
      </c>
      <c r="AI23" s="607">
        <v>1</v>
      </c>
      <c r="AJ23" s="553">
        <v>746</v>
      </c>
      <c r="AK23" s="554">
        <v>497</v>
      </c>
      <c r="AL23" s="555">
        <v>0</v>
      </c>
      <c r="AM23" s="556">
        <v>0</v>
      </c>
      <c r="AN23" s="548"/>
      <c r="AO23" s="407"/>
      <c r="AP23" s="608" t="s">
        <v>33</v>
      </c>
      <c r="AQ23" s="558">
        <v>0</v>
      </c>
      <c r="AR23" s="559">
        <v>0</v>
      </c>
      <c r="AS23" s="560">
        <v>0</v>
      </c>
      <c r="AT23" s="561">
        <v>0</v>
      </c>
      <c r="AU23" s="562">
        <v>0</v>
      </c>
      <c r="AV23" s="533">
        <v>0</v>
      </c>
      <c r="AW23" s="563">
        <v>0</v>
      </c>
      <c r="AX23" s="564">
        <v>0</v>
      </c>
      <c r="AY23" s="565">
        <v>0</v>
      </c>
      <c r="AZ23" s="566">
        <v>0</v>
      </c>
      <c r="BA23" s="567"/>
      <c r="BB23" s="567"/>
      <c r="BC23" s="568">
        <v>2</v>
      </c>
      <c r="BD23" s="569">
        <v>0</v>
      </c>
      <c r="BE23" s="609"/>
      <c r="BF23" s="610" t="s">
        <v>33</v>
      </c>
      <c r="BG23" s="572">
        <v>861</v>
      </c>
      <c r="BH23" s="611">
        <f>SUM(BI23,BJ23)</f>
        <v>14404</v>
      </c>
      <c r="BI23" s="574">
        <v>13315</v>
      </c>
      <c r="BJ23" s="575">
        <v>1089</v>
      </c>
      <c r="BK23" s="548"/>
      <c r="BL23" s="631">
        <f>SUM(J23,L23,N23,AD23,AG23,AI23,AJ23,AK23,AL23,AM23,AQ23,AR23,AS23,AU23,AW23,AX23)</f>
        <v>5012</v>
      </c>
    </row>
    <row r="24" spans="1:64" ht="8.25" customHeight="1" thickBot="1" x14ac:dyDescent="0.3">
      <c r="A24" s="407"/>
      <c r="B24" s="612"/>
      <c r="C24" s="577"/>
      <c r="D24" s="578"/>
      <c r="E24" s="579"/>
      <c r="F24" s="580"/>
      <c r="G24" s="581"/>
      <c r="H24" s="582"/>
      <c r="I24" s="583"/>
      <c r="J24" s="584"/>
      <c r="K24" s="584"/>
      <c r="L24" s="585"/>
      <c r="M24" s="586"/>
      <c r="N24" s="587"/>
      <c r="O24" s="588"/>
      <c r="P24" s="589"/>
      <c r="Q24" s="590"/>
      <c r="R24" s="591"/>
      <c r="S24" s="592"/>
      <c r="T24" s="593"/>
      <c r="U24" s="594"/>
      <c r="V24" s="595"/>
      <c r="W24" s="596"/>
      <c r="X24" s="407"/>
      <c r="Y24" s="612"/>
      <c r="Z24" s="597"/>
      <c r="AA24" s="598"/>
      <c r="AB24" s="579"/>
      <c r="AC24" s="580"/>
      <c r="AD24" s="581"/>
      <c r="AE24" s="582"/>
      <c r="AF24" s="583"/>
      <c r="AG24" s="584"/>
      <c r="AH24" s="584"/>
      <c r="AI24" s="585"/>
      <c r="AJ24" s="586"/>
      <c r="AK24" s="587"/>
      <c r="AL24" s="588"/>
      <c r="AM24" s="589"/>
      <c r="AN24" s="596"/>
      <c r="AO24" s="407"/>
      <c r="AP24" s="599"/>
      <c r="AQ24" s="600"/>
      <c r="AR24" s="598"/>
      <c r="AS24" s="579"/>
      <c r="AT24" s="580"/>
      <c r="AU24" s="581"/>
      <c r="AV24" s="582"/>
      <c r="AW24" s="582"/>
      <c r="AX24" s="582"/>
      <c r="AY24" s="582"/>
      <c r="AZ24" s="601"/>
      <c r="BA24" s="582"/>
      <c r="BB24" s="582"/>
      <c r="BC24" s="602"/>
      <c r="BD24" s="584"/>
      <c r="BE24" s="603"/>
      <c r="BF24" s="604"/>
      <c r="BG24" s="584"/>
      <c r="BH24" s="585"/>
      <c r="BI24" s="605"/>
      <c r="BJ24" s="597"/>
      <c r="BK24" s="596"/>
      <c r="BL24" s="597"/>
    </row>
    <row r="25" spans="1:64" ht="21.95" customHeight="1" thickBot="1" x14ac:dyDescent="0.3">
      <c r="A25" s="407"/>
      <c r="B25" s="606" t="s">
        <v>34</v>
      </c>
      <c r="C25" s="528">
        <v>113246</v>
      </c>
      <c r="D25" s="529">
        <v>120856</v>
      </c>
      <c r="E25" s="530">
        <v>3</v>
      </c>
      <c r="F25" s="531">
        <v>16000</v>
      </c>
      <c r="G25" s="532">
        <v>7</v>
      </c>
      <c r="H25" s="533">
        <v>1242</v>
      </c>
      <c r="I25" s="534">
        <v>117</v>
      </c>
      <c r="J25" s="535">
        <v>1891</v>
      </c>
      <c r="K25" s="536">
        <v>186</v>
      </c>
      <c r="L25" s="607">
        <v>2196</v>
      </c>
      <c r="M25" s="538">
        <v>0</v>
      </c>
      <c r="N25" s="539">
        <v>0</v>
      </c>
      <c r="O25" s="540">
        <v>0</v>
      </c>
      <c r="P25" s="541">
        <v>0</v>
      </c>
      <c r="Q25" s="542"/>
      <c r="R25" s="543"/>
      <c r="S25" s="544"/>
      <c r="T25" s="545"/>
      <c r="U25" s="546"/>
      <c r="V25" s="547"/>
      <c r="W25" s="548"/>
      <c r="X25" s="407"/>
      <c r="Y25" s="606" t="s">
        <v>34</v>
      </c>
      <c r="Z25" s="549">
        <v>0</v>
      </c>
      <c r="AA25" s="550">
        <v>0</v>
      </c>
      <c r="AB25" s="551">
        <v>0</v>
      </c>
      <c r="AC25" s="531">
        <v>0</v>
      </c>
      <c r="AD25" s="552">
        <v>0</v>
      </c>
      <c r="AE25" s="533">
        <v>0</v>
      </c>
      <c r="AF25" s="534">
        <v>0</v>
      </c>
      <c r="AG25" s="535">
        <v>0</v>
      </c>
      <c r="AH25" s="536">
        <v>20</v>
      </c>
      <c r="AI25" s="607">
        <v>1</v>
      </c>
      <c r="AJ25" s="553">
        <v>831</v>
      </c>
      <c r="AK25" s="554">
        <v>514</v>
      </c>
      <c r="AL25" s="555">
        <v>0</v>
      </c>
      <c r="AM25" s="556">
        <v>0</v>
      </c>
      <c r="AN25" s="548"/>
      <c r="AO25" s="407"/>
      <c r="AP25" s="608" t="s">
        <v>34</v>
      </c>
      <c r="AQ25" s="558">
        <v>0</v>
      </c>
      <c r="AR25" s="559">
        <v>0</v>
      </c>
      <c r="AS25" s="560">
        <v>0</v>
      </c>
      <c r="AT25" s="561">
        <v>0</v>
      </c>
      <c r="AU25" s="562">
        <v>0</v>
      </c>
      <c r="AV25" s="533">
        <v>0</v>
      </c>
      <c r="AW25" s="563">
        <v>0</v>
      </c>
      <c r="AX25" s="564">
        <v>0</v>
      </c>
      <c r="AY25" s="565">
        <v>0</v>
      </c>
      <c r="AZ25" s="566">
        <v>0</v>
      </c>
      <c r="BA25" s="567"/>
      <c r="BB25" s="567"/>
      <c r="BC25" s="568">
        <v>2</v>
      </c>
      <c r="BD25" s="569">
        <v>0</v>
      </c>
      <c r="BE25" s="609"/>
      <c r="BF25" s="610" t="s">
        <v>34</v>
      </c>
      <c r="BG25" s="572">
        <v>760</v>
      </c>
      <c r="BH25" s="611">
        <f>SUM(BI25,BJ25)</f>
        <v>14986</v>
      </c>
      <c r="BI25" s="574">
        <v>13806</v>
      </c>
      <c r="BJ25" s="575">
        <v>1180</v>
      </c>
      <c r="BK25" s="548"/>
      <c r="BL25" s="575">
        <f>SUM(J25,L25,N25,AD25,AG25,AI25,AJ25,AK25,AL25,AM25,AQ25,AR25,AS25,AU25,AW25,AX25)</f>
        <v>5433</v>
      </c>
    </row>
    <row r="26" spans="1:64" ht="8.25" customHeight="1" thickBot="1" x14ac:dyDescent="0.3">
      <c r="A26" s="407"/>
      <c r="B26" s="612"/>
      <c r="C26" s="577"/>
      <c r="D26" s="578"/>
      <c r="E26" s="579"/>
      <c r="F26" s="580"/>
      <c r="G26" s="581"/>
      <c r="H26" s="582"/>
      <c r="I26" s="583"/>
      <c r="J26" s="584"/>
      <c r="K26" s="584"/>
      <c r="L26" s="585"/>
      <c r="M26" s="586"/>
      <c r="N26" s="587"/>
      <c r="O26" s="588"/>
      <c r="P26" s="589"/>
      <c r="Q26" s="590"/>
      <c r="R26" s="591"/>
      <c r="S26" s="592"/>
      <c r="T26" s="593"/>
      <c r="U26" s="594"/>
      <c r="V26" s="595"/>
      <c r="W26" s="596"/>
      <c r="X26" s="407"/>
      <c r="Y26" s="612"/>
      <c r="Z26" s="597"/>
      <c r="AA26" s="598"/>
      <c r="AB26" s="579"/>
      <c r="AC26" s="580"/>
      <c r="AD26" s="581"/>
      <c r="AE26" s="582"/>
      <c r="AF26" s="583"/>
      <c r="AG26" s="584"/>
      <c r="AH26" s="584"/>
      <c r="AI26" s="585"/>
      <c r="AJ26" s="586"/>
      <c r="AK26" s="587"/>
      <c r="AL26" s="588"/>
      <c r="AM26" s="589"/>
      <c r="AN26" s="596"/>
      <c r="AO26" s="407"/>
      <c r="AP26" s="599"/>
      <c r="AQ26" s="600"/>
      <c r="AR26" s="598"/>
      <c r="AS26" s="579"/>
      <c r="AT26" s="580"/>
      <c r="AU26" s="581"/>
      <c r="AV26" s="582"/>
      <c r="AW26" s="582"/>
      <c r="AX26" s="582"/>
      <c r="AY26" s="582"/>
      <c r="AZ26" s="601"/>
      <c r="BA26" s="582"/>
      <c r="BB26" s="582"/>
      <c r="BC26" s="602"/>
      <c r="BD26" s="584"/>
      <c r="BE26" s="603"/>
      <c r="BF26" s="604"/>
      <c r="BG26" s="584"/>
      <c r="BH26" s="585"/>
      <c r="BI26" s="605"/>
      <c r="BJ26" s="597"/>
      <c r="BK26" s="596"/>
      <c r="BL26" s="597"/>
    </row>
    <row r="27" spans="1:64" ht="21.95" customHeight="1" thickBot="1" x14ac:dyDescent="0.3">
      <c r="A27" s="407"/>
      <c r="B27" s="606" t="s">
        <v>35</v>
      </c>
      <c r="C27" s="528">
        <v>113372</v>
      </c>
      <c r="D27" s="529">
        <v>121156</v>
      </c>
      <c r="E27" s="530">
        <v>3</v>
      </c>
      <c r="F27" s="531">
        <v>16329</v>
      </c>
      <c r="G27" s="532">
        <v>7</v>
      </c>
      <c r="H27" s="533">
        <v>1240</v>
      </c>
      <c r="I27" s="534">
        <v>116</v>
      </c>
      <c r="J27" s="535">
        <v>1960</v>
      </c>
      <c r="K27" s="536">
        <v>191</v>
      </c>
      <c r="L27" s="607">
        <v>2428</v>
      </c>
      <c r="M27" s="538">
        <v>0</v>
      </c>
      <c r="N27" s="539">
        <v>0</v>
      </c>
      <c r="O27" s="540">
        <v>0</v>
      </c>
      <c r="P27" s="541">
        <v>0</v>
      </c>
      <c r="Q27" s="542"/>
      <c r="R27" s="543"/>
      <c r="S27" s="544"/>
      <c r="T27" s="545"/>
      <c r="U27" s="546"/>
      <c r="V27" s="547"/>
      <c r="W27" s="548"/>
      <c r="X27" s="407"/>
      <c r="Y27" s="606" t="s">
        <v>35</v>
      </c>
      <c r="Z27" s="549">
        <v>0</v>
      </c>
      <c r="AA27" s="550">
        <v>0</v>
      </c>
      <c r="AB27" s="551">
        <v>0</v>
      </c>
      <c r="AC27" s="531">
        <v>0</v>
      </c>
      <c r="AD27" s="552">
        <v>0</v>
      </c>
      <c r="AE27" s="533">
        <v>0</v>
      </c>
      <c r="AF27" s="534">
        <v>0</v>
      </c>
      <c r="AG27" s="535">
        <v>0</v>
      </c>
      <c r="AH27" s="536">
        <v>20</v>
      </c>
      <c r="AI27" s="607">
        <v>1</v>
      </c>
      <c r="AJ27" s="553">
        <v>927</v>
      </c>
      <c r="AK27" s="554">
        <v>547</v>
      </c>
      <c r="AL27" s="555">
        <v>0</v>
      </c>
      <c r="AM27" s="556">
        <v>0</v>
      </c>
      <c r="AN27" s="548"/>
      <c r="AO27" s="407"/>
      <c r="AP27" s="608" t="s">
        <v>35</v>
      </c>
      <c r="AQ27" s="558">
        <v>0</v>
      </c>
      <c r="AR27" s="559">
        <v>0</v>
      </c>
      <c r="AS27" s="560">
        <v>0</v>
      </c>
      <c r="AT27" s="561">
        <v>0</v>
      </c>
      <c r="AU27" s="562">
        <v>0</v>
      </c>
      <c r="AV27" s="533">
        <v>0</v>
      </c>
      <c r="AW27" s="563">
        <v>0</v>
      </c>
      <c r="AX27" s="564">
        <v>0</v>
      </c>
      <c r="AY27" s="565">
        <v>0</v>
      </c>
      <c r="AZ27" s="566">
        <v>0</v>
      </c>
      <c r="BA27" s="567"/>
      <c r="BB27" s="567"/>
      <c r="BC27" s="568">
        <v>2</v>
      </c>
      <c r="BD27" s="569">
        <v>0</v>
      </c>
      <c r="BE27" s="609"/>
      <c r="BF27" s="610" t="s">
        <v>35</v>
      </c>
      <c r="BG27" s="572">
        <v>643</v>
      </c>
      <c r="BH27" s="611">
        <f>SUM(BI27,BJ27)</f>
        <v>15455</v>
      </c>
      <c r="BI27" s="574">
        <v>14158</v>
      </c>
      <c r="BJ27" s="575">
        <v>1297</v>
      </c>
      <c r="BK27" s="548"/>
      <c r="BL27" s="575">
        <f>SUM(J27,L27,N27,AD27,AG27,AI27,AJ27,AK27,AL27,AM27,AQ27,AR27,AS27,AU27,AW27,AX27)</f>
        <v>5863</v>
      </c>
    </row>
    <row r="28" spans="1:64" ht="8.25" customHeight="1" thickBot="1" x14ac:dyDescent="0.3">
      <c r="A28" s="407"/>
      <c r="B28" s="612"/>
      <c r="C28" s="577"/>
      <c r="D28" s="578"/>
      <c r="E28" s="579"/>
      <c r="F28" s="580"/>
      <c r="G28" s="581"/>
      <c r="H28" s="582"/>
      <c r="I28" s="583"/>
      <c r="J28" s="584"/>
      <c r="K28" s="584"/>
      <c r="L28" s="585"/>
      <c r="M28" s="586"/>
      <c r="N28" s="587"/>
      <c r="O28" s="588"/>
      <c r="P28" s="589"/>
      <c r="Q28" s="590"/>
      <c r="R28" s="591"/>
      <c r="S28" s="592"/>
      <c r="T28" s="593"/>
      <c r="U28" s="594"/>
      <c r="V28" s="595"/>
      <c r="W28" s="596"/>
      <c r="X28" s="407"/>
      <c r="Y28" s="612"/>
      <c r="Z28" s="597"/>
      <c r="AA28" s="598"/>
      <c r="AB28" s="579"/>
      <c r="AC28" s="580"/>
      <c r="AD28" s="581"/>
      <c r="AE28" s="582"/>
      <c r="AF28" s="583"/>
      <c r="AG28" s="584"/>
      <c r="AH28" s="584"/>
      <c r="AI28" s="585"/>
      <c r="AJ28" s="586"/>
      <c r="AK28" s="587"/>
      <c r="AL28" s="588"/>
      <c r="AM28" s="589"/>
      <c r="AN28" s="596"/>
      <c r="AO28" s="407"/>
      <c r="AP28" s="599"/>
      <c r="AQ28" s="600"/>
      <c r="AR28" s="598"/>
      <c r="AS28" s="579"/>
      <c r="AT28" s="580"/>
      <c r="AU28" s="581"/>
      <c r="AV28" s="582"/>
      <c r="AW28" s="582"/>
      <c r="AX28" s="582"/>
      <c r="AY28" s="582"/>
      <c r="AZ28" s="601"/>
      <c r="BA28" s="582"/>
      <c r="BB28" s="582"/>
      <c r="BC28" s="602"/>
      <c r="BD28" s="584"/>
      <c r="BE28" s="603"/>
      <c r="BF28" s="604"/>
      <c r="BG28" s="584"/>
      <c r="BH28" s="585"/>
      <c r="BI28" s="605"/>
      <c r="BJ28" s="597"/>
      <c r="BK28" s="596"/>
      <c r="BL28" s="597"/>
    </row>
    <row r="29" spans="1:64" ht="21.95" customHeight="1" thickBot="1" x14ac:dyDescent="0.3">
      <c r="A29" s="407"/>
      <c r="B29" s="606" t="s">
        <v>36</v>
      </c>
      <c r="C29" s="528">
        <v>112834</v>
      </c>
      <c r="D29" s="529">
        <v>120590</v>
      </c>
      <c r="E29" s="530">
        <v>3</v>
      </c>
      <c r="F29" s="531">
        <v>16436</v>
      </c>
      <c r="G29" s="532">
        <v>7</v>
      </c>
      <c r="H29" s="533">
        <v>1228</v>
      </c>
      <c r="I29" s="534">
        <v>118</v>
      </c>
      <c r="J29" s="535">
        <v>1985</v>
      </c>
      <c r="K29" s="536">
        <v>195</v>
      </c>
      <c r="L29" s="607">
        <v>2623</v>
      </c>
      <c r="M29" s="538">
        <v>0</v>
      </c>
      <c r="N29" s="539">
        <v>0</v>
      </c>
      <c r="O29" s="540">
        <v>0</v>
      </c>
      <c r="P29" s="541">
        <v>0</v>
      </c>
      <c r="Q29" s="542"/>
      <c r="R29" s="543"/>
      <c r="S29" s="544"/>
      <c r="T29" s="545"/>
      <c r="U29" s="546"/>
      <c r="V29" s="547"/>
      <c r="W29" s="548"/>
      <c r="X29" s="407"/>
      <c r="Y29" s="606" t="s">
        <v>36</v>
      </c>
      <c r="Z29" s="549">
        <v>0</v>
      </c>
      <c r="AA29" s="550">
        <v>0</v>
      </c>
      <c r="AB29" s="551">
        <v>0</v>
      </c>
      <c r="AC29" s="531">
        <v>0</v>
      </c>
      <c r="AD29" s="552">
        <v>0</v>
      </c>
      <c r="AE29" s="533">
        <v>0</v>
      </c>
      <c r="AF29" s="534">
        <v>0</v>
      </c>
      <c r="AG29" s="535">
        <v>0</v>
      </c>
      <c r="AH29" s="536">
        <v>20</v>
      </c>
      <c r="AI29" s="607">
        <v>1</v>
      </c>
      <c r="AJ29" s="553">
        <v>1041</v>
      </c>
      <c r="AK29" s="554">
        <v>584</v>
      </c>
      <c r="AL29" s="555">
        <v>0</v>
      </c>
      <c r="AM29" s="556">
        <v>0</v>
      </c>
      <c r="AN29" s="548"/>
      <c r="AO29" s="407"/>
      <c r="AP29" s="608" t="s">
        <v>36</v>
      </c>
      <c r="AQ29" s="558">
        <v>0</v>
      </c>
      <c r="AR29" s="559">
        <v>0</v>
      </c>
      <c r="AS29" s="560">
        <v>0</v>
      </c>
      <c r="AT29" s="561">
        <v>0</v>
      </c>
      <c r="AU29" s="562">
        <v>0</v>
      </c>
      <c r="AV29" s="533">
        <v>0</v>
      </c>
      <c r="AW29" s="563">
        <v>0</v>
      </c>
      <c r="AX29" s="564">
        <v>0</v>
      </c>
      <c r="AY29" s="565">
        <v>0</v>
      </c>
      <c r="AZ29" s="566">
        <v>0</v>
      </c>
      <c r="BA29" s="567"/>
      <c r="BB29" s="567"/>
      <c r="BC29" s="568">
        <v>2</v>
      </c>
      <c r="BD29" s="569">
        <v>0</v>
      </c>
      <c r="BE29" s="609"/>
      <c r="BF29" s="610" t="s">
        <v>36</v>
      </c>
      <c r="BG29" s="572">
        <v>451</v>
      </c>
      <c r="BH29" s="611">
        <f>SUM(BI29,BJ29)</f>
        <v>15711</v>
      </c>
      <c r="BI29" s="574">
        <v>14270</v>
      </c>
      <c r="BJ29" s="575">
        <v>1441</v>
      </c>
      <c r="BK29" s="548"/>
      <c r="BL29" s="575">
        <f>SUM(J29,L29,N29,AD29,AG29,AI29,AJ29,AK29,AL29,AM29,AQ29,AR29,AS29,AU29,AW29,AX29)</f>
        <v>6234</v>
      </c>
    </row>
    <row r="30" spans="1:64" ht="14.25" customHeight="1" thickBot="1" x14ac:dyDescent="0.25">
      <c r="A30" s="407"/>
      <c r="B30" s="632"/>
      <c r="C30" s="633"/>
      <c r="D30" s="634"/>
      <c r="E30" s="635"/>
      <c r="F30" s="635"/>
      <c r="G30" s="635"/>
      <c r="H30" s="635"/>
      <c r="I30" s="635"/>
      <c r="J30" s="636"/>
      <c r="K30" s="636"/>
      <c r="L30" s="637"/>
      <c r="M30" s="638"/>
      <c r="N30" s="639"/>
      <c r="O30" s="635"/>
      <c r="P30" s="635"/>
      <c r="Q30" s="635"/>
      <c r="R30" s="635"/>
      <c r="S30" s="635"/>
      <c r="T30" s="636"/>
      <c r="U30" s="640"/>
      <c r="V30" s="370"/>
      <c r="W30" s="641"/>
      <c r="X30" s="407"/>
      <c r="Y30" s="632"/>
      <c r="Z30" s="642"/>
      <c r="AA30" s="643"/>
      <c r="AB30" s="635"/>
      <c r="AC30" s="635"/>
      <c r="AD30" s="635"/>
      <c r="AE30" s="635"/>
      <c r="AF30" s="635"/>
      <c r="AG30" s="636"/>
      <c r="AH30" s="636"/>
      <c r="AI30" s="637"/>
      <c r="AJ30" s="638"/>
      <c r="AK30" s="639"/>
      <c r="AL30" s="635"/>
      <c r="AM30" s="635"/>
      <c r="AN30" s="641"/>
      <c r="AO30" s="407"/>
      <c r="AP30" s="632"/>
      <c r="AQ30" s="635"/>
      <c r="AR30" s="643"/>
      <c r="AS30" s="635"/>
      <c r="AT30" s="635"/>
      <c r="AU30" s="635"/>
      <c r="AV30" s="635"/>
      <c r="AW30" s="635"/>
      <c r="AX30" s="635"/>
      <c r="AY30" s="635"/>
      <c r="AZ30" s="636"/>
      <c r="BA30" s="635"/>
      <c r="BB30" s="635"/>
      <c r="BC30" s="638"/>
      <c r="BD30" s="636"/>
      <c r="BE30" s="525"/>
      <c r="BF30" s="644"/>
      <c r="BG30" s="636"/>
      <c r="BH30" s="637"/>
      <c r="BI30" s="639"/>
      <c r="BJ30" s="635"/>
      <c r="BK30" s="641"/>
      <c r="BL30" s="635"/>
    </row>
    <row r="31" spans="1:64" ht="19.5" customHeight="1" thickBot="1" x14ac:dyDescent="0.3">
      <c r="A31" s="407"/>
      <c r="B31" s="517"/>
      <c r="C31" s="645"/>
      <c r="D31" s="646"/>
      <c r="E31" s="647"/>
      <c r="F31" s="647"/>
      <c r="G31" s="647"/>
      <c r="H31" s="647"/>
      <c r="I31" s="647"/>
      <c r="J31" s="517"/>
      <c r="K31" s="517"/>
      <c r="L31" s="648"/>
      <c r="M31" s="649"/>
      <c r="N31" s="650"/>
      <c r="O31" s="647"/>
      <c r="P31" s="647"/>
      <c r="Q31" s="647"/>
      <c r="R31" s="647"/>
      <c r="S31" s="647"/>
      <c r="T31" s="517"/>
      <c r="U31" s="472">
        <f>SUM($U7:$U29)</f>
        <v>0</v>
      </c>
      <c r="V31" s="651"/>
      <c r="W31" s="652"/>
      <c r="X31" s="407"/>
      <c r="Y31" s="517"/>
      <c r="Z31" s="653"/>
      <c r="AA31" s="654"/>
      <c r="AB31" s="647"/>
      <c r="AC31" s="647"/>
      <c r="AD31" s="647"/>
      <c r="AE31" s="647"/>
      <c r="AF31" s="647"/>
      <c r="AG31" s="517"/>
      <c r="AH31" s="517"/>
      <c r="AI31" s="648"/>
      <c r="AJ31" s="649"/>
      <c r="AK31" s="650"/>
      <c r="AL31" s="647"/>
      <c r="AM31" s="647"/>
      <c r="AN31" s="652"/>
      <c r="AO31" s="407"/>
      <c r="AP31" s="517"/>
      <c r="AQ31" s="647"/>
      <c r="AR31" s="654"/>
      <c r="AS31" s="647"/>
      <c r="AT31" s="647"/>
      <c r="AU31" s="647"/>
      <c r="AV31" s="647"/>
      <c r="AW31" s="647"/>
      <c r="AX31" s="647"/>
      <c r="AY31" s="647"/>
      <c r="AZ31" s="517"/>
      <c r="BA31" s="647"/>
      <c r="BB31" s="647"/>
      <c r="BC31" s="649"/>
      <c r="BD31" s="517"/>
      <c r="BE31" s="655"/>
      <c r="BF31" s="656"/>
      <c r="BG31" s="517" t="s">
        <v>114</v>
      </c>
      <c r="BH31" s="648"/>
      <c r="BI31" s="1187" t="s">
        <v>115</v>
      </c>
      <c r="BJ31" s="1188"/>
      <c r="BK31" s="652"/>
      <c r="BL31" s="406" t="s">
        <v>69</v>
      </c>
    </row>
    <row r="32" spans="1:64" ht="16.5" thickBot="1" x14ac:dyDescent="0.3">
      <c r="A32" s="407"/>
      <c r="B32" s="382"/>
      <c r="C32" s="657"/>
      <c r="D32" s="658"/>
      <c r="E32" s="411"/>
      <c r="F32" s="412"/>
      <c r="G32" s="413"/>
      <c r="H32" s="414" t="s">
        <v>70</v>
      </c>
      <c r="I32" s="415" t="s">
        <v>70</v>
      </c>
      <c r="J32" s="416" t="s">
        <v>116</v>
      </c>
      <c r="K32" s="417" t="s">
        <v>71</v>
      </c>
      <c r="L32" s="418" t="s">
        <v>116</v>
      </c>
      <c r="M32" s="419" t="s">
        <v>72</v>
      </c>
      <c r="N32" s="420" t="s">
        <v>116</v>
      </c>
      <c r="O32" s="410" t="s">
        <v>73</v>
      </c>
      <c r="P32" s="421" t="s">
        <v>73</v>
      </c>
      <c r="Q32" s="659"/>
      <c r="R32" s="469"/>
      <c r="S32" s="470"/>
      <c r="T32" s="660"/>
      <c r="U32" s="472"/>
      <c r="V32" s="661"/>
      <c r="W32" s="474"/>
      <c r="X32" s="407"/>
      <c r="Y32" s="382"/>
      <c r="Z32" s="662" t="s">
        <v>74</v>
      </c>
      <c r="AA32" s="428" t="s">
        <v>74</v>
      </c>
      <c r="AB32" s="429" t="s">
        <v>74</v>
      </c>
      <c r="AC32" s="412" t="s">
        <v>74</v>
      </c>
      <c r="AD32" s="430" t="s">
        <v>116</v>
      </c>
      <c r="AE32" s="414" t="s">
        <v>75</v>
      </c>
      <c r="AF32" s="415" t="s">
        <v>70</v>
      </c>
      <c r="AG32" s="416" t="s">
        <v>116</v>
      </c>
      <c r="AH32" s="417" t="s">
        <v>70</v>
      </c>
      <c r="AI32" s="418" t="s">
        <v>116</v>
      </c>
      <c r="AJ32" s="431" t="s">
        <v>117</v>
      </c>
      <c r="AK32" s="432" t="s">
        <v>118</v>
      </c>
      <c r="AL32" s="433" t="s">
        <v>78</v>
      </c>
      <c r="AM32" s="434" t="s">
        <v>119</v>
      </c>
      <c r="AN32" s="474"/>
      <c r="AO32" s="407"/>
      <c r="AP32" s="382"/>
      <c r="AQ32" s="435" t="s">
        <v>120</v>
      </c>
      <c r="AR32" s="436" t="s">
        <v>81</v>
      </c>
      <c r="AS32" s="437" t="s">
        <v>82</v>
      </c>
      <c r="AT32" s="438" t="s">
        <v>83</v>
      </c>
      <c r="AU32" s="439" t="s">
        <v>84</v>
      </c>
      <c r="AV32" s="414" t="s">
        <v>85</v>
      </c>
      <c r="AW32" s="434" t="s">
        <v>86</v>
      </c>
      <c r="AX32" s="442" t="s">
        <v>86</v>
      </c>
      <c r="AY32" s="443" t="s">
        <v>87</v>
      </c>
      <c r="AZ32" s="444" t="s">
        <v>88</v>
      </c>
      <c r="BA32" s="445"/>
      <c r="BB32" s="445"/>
      <c r="BC32" s="663" t="s">
        <v>89</v>
      </c>
      <c r="BD32" s="664" t="s">
        <v>90</v>
      </c>
      <c r="BE32" s="665"/>
      <c r="BF32" s="403"/>
      <c r="BG32" s="1189">
        <f>SUM(BG7,BG9,BG11,BG13,BG15,BG17,BG19,BG21,BG23,BG25,BG27,BG29)</f>
        <v>6373</v>
      </c>
      <c r="BH32" s="1191"/>
      <c r="BI32" s="666" t="s">
        <v>92</v>
      </c>
      <c r="BJ32" s="667" t="s">
        <v>69</v>
      </c>
      <c r="BK32" s="474"/>
      <c r="BL32" s="453" t="s">
        <v>23</v>
      </c>
    </row>
    <row r="33" spans="1:64" ht="18.75" thickBot="1" x14ac:dyDescent="0.3">
      <c r="A33" s="372"/>
      <c r="B33" s="668" t="s">
        <v>121</v>
      </c>
      <c r="C33" s="455" t="s">
        <v>70</v>
      </c>
      <c r="D33" s="456" t="s">
        <v>93</v>
      </c>
      <c r="E33" s="457" t="s">
        <v>94</v>
      </c>
      <c r="F33" s="458" t="s">
        <v>95</v>
      </c>
      <c r="G33" s="459" t="s">
        <v>96</v>
      </c>
      <c r="H33" s="440" t="s">
        <v>96</v>
      </c>
      <c r="I33" s="460" t="s">
        <v>97</v>
      </c>
      <c r="J33" s="461" t="s">
        <v>98</v>
      </c>
      <c r="K33" s="462" t="s">
        <v>99</v>
      </c>
      <c r="L33" s="463" t="s">
        <v>100</v>
      </c>
      <c r="M33" s="464" t="s">
        <v>101</v>
      </c>
      <c r="N33" s="465" t="s">
        <v>73</v>
      </c>
      <c r="O33" s="466" t="s">
        <v>70</v>
      </c>
      <c r="P33" s="467" t="s">
        <v>98</v>
      </c>
      <c r="Q33" s="403"/>
      <c r="R33" s="669"/>
      <c r="S33" s="669"/>
      <c r="T33" s="670"/>
      <c r="U33" s="671"/>
      <c r="V33" s="672"/>
      <c r="W33" s="370"/>
      <c r="X33" s="372"/>
      <c r="Y33" s="668" t="s">
        <v>121</v>
      </c>
      <c r="Z33" s="475" t="s">
        <v>73</v>
      </c>
      <c r="AA33" s="476" t="s">
        <v>70</v>
      </c>
      <c r="AB33" s="477" t="s">
        <v>102</v>
      </c>
      <c r="AC33" s="478" t="s">
        <v>85</v>
      </c>
      <c r="AD33" s="479" t="s">
        <v>103</v>
      </c>
      <c r="AE33" s="440"/>
      <c r="AF33" s="460" t="s">
        <v>75</v>
      </c>
      <c r="AG33" s="461" t="s">
        <v>104</v>
      </c>
      <c r="AH33" s="462" t="s">
        <v>85</v>
      </c>
      <c r="AI33" s="463" t="s">
        <v>96</v>
      </c>
      <c r="AJ33" s="480" t="s">
        <v>105</v>
      </c>
      <c r="AK33" s="481" t="s">
        <v>105</v>
      </c>
      <c r="AL33" s="482" t="s">
        <v>105</v>
      </c>
      <c r="AM33" s="483" t="s">
        <v>105</v>
      </c>
      <c r="AN33" s="370"/>
      <c r="AO33" s="372"/>
      <c r="AP33" s="668" t="s">
        <v>121</v>
      </c>
      <c r="AQ33" s="484" t="s">
        <v>105</v>
      </c>
      <c r="AR33" s="485" t="s">
        <v>105</v>
      </c>
      <c r="AS33" s="486" t="s">
        <v>106</v>
      </c>
      <c r="AT33" s="487" t="s">
        <v>99</v>
      </c>
      <c r="AU33" s="488" t="s">
        <v>107</v>
      </c>
      <c r="AV33" s="440"/>
      <c r="AW33" s="483" t="s">
        <v>108</v>
      </c>
      <c r="AX33" s="490" t="s">
        <v>109</v>
      </c>
      <c r="AY33" s="491" t="s">
        <v>110</v>
      </c>
      <c r="AZ33" s="492" t="s">
        <v>111</v>
      </c>
      <c r="BA33" s="493"/>
      <c r="BB33" s="493"/>
      <c r="BC33" s="673"/>
      <c r="BD33" s="674"/>
      <c r="BE33" s="675"/>
      <c r="BF33" s="676" t="s">
        <v>121</v>
      </c>
      <c r="BG33" s="1190"/>
      <c r="BH33" s="1192"/>
      <c r="BI33" s="677" t="s">
        <v>95</v>
      </c>
      <c r="BJ33" s="678" t="s">
        <v>23</v>
      </c>
      <c r="BK33" s="370"/>
      <c r="BL33" s="453" t="s">
        <v>113</v>
      </c>
    </row>
    <row r="34" spans="1:64" ht="2.25" customHeight="1" thickBot="1" x14ac:dyDescent="0.25">
      <c r="A34" s="679"/>
      <c r="B34" s="680"/>
      <c r="C34" s="681"/>
      <c r="D34" s="682"/>
      <c r="E34" s="683"/>
      <c r="F34" s="684"/>
      <c r="G34" s="685"/>
      <c r="H34" s="686"/>
      <c r="I34" s="687"/>
      <c r="J34" s="688"/>
      <c r="K34" s="689"/>
      <c r="L34" s="690"/>
      <c r="M34" s="680"/>
      <c r="N34" s="691"/>
      <c r="O34" s="692"/>
      <c r="P34" s="693"/>
      <c r="Q34" s="694"/>
      <c r="R34" s="695"/>
      <c r="S34" s="695"/>
      <c r="T34" s="696"/>
      <c r="U34" s="370"/>
      <c r="V34" s="697"/>
      <c r="W34" s="370"/>
      <c r="X34" s="679"/>
      <c r="Y34" s="680"/>
      <c r="Z34" s="681"/>
      <c r="AA34" s="682"/>
      <c r="AB34" s="683"/>
      <c r="AC34" s="684"/>
      <c r="AD34" s="685"/>
      <c r="AE34" s="686"/>
      <c r="AF34" s="687"/>
      <c r="AG34" s="688"/>
      <c r="AH34" s="689"/>
      <c r="AI34" s="690"/>
      <c r="AJ34" s="680"/>
      <c r="AK34" s="691"/>
      <c r="AL34" s="692"/>
      <c r="AM34" s="693"/>
      <c r="AN34" s="370"/>
      <c r="AO34" s="679"/>
      <c r="AP34" s="680"/>
      <c r="AQ34" s="681"/>
      <c r="AR34" s="682"/>
      <c r="AS34" s="683"/>
      <c r="AT34" s="684"/>
      <c r="AU34" s="685"/>
      <c r="AV34" s="686"/>
      <c r="AW34" s="686"/>
      <c r="AX34" s="686"/>
      <c r="AY34" s="686"/>
      <c r="AZ34" s="686"/>
      <c r="BA34" s="698"/>
      <c r="BB34" s="698"/>
      <c r="BC34" s="687"/>
      <c r="BD34" s="688"/>
      <c r="BE34" s="699"/>
      <c r="BF34" s="688"/>
      <c r="BG34" s="689"/>
      <c r="BH34" s="690"/>
      <c r="BI34" s="691"/>
      <c r="BJ34" s="692"/>
      <c r="BK34" s="370"/>
      <c r="BL34" s="692"/>
    </row>
    <row r="35" spans="1:64" ht="15" thickBot="1" x14ac:dyDescent="0.25">
      <c r="A35" s="700"/>
      <c r="B35" s="701"/>
      <c r="C35" s="701"/>
      <c r="D35" s="701"/>
      <c r="E35" s="702" t="s">
        <v>25</v>
      </c>
      <c r="F35" s="703" t="s">
        <v>26</v>
      </c>
      <c r="G35" s="702" t="s">
        <v>27</v>
      </c>
      <c r="H35" s="703" t="s">
        <v>28</v>
      </c>
      <c r="I35" s="702" t="s">
        <v>29</v>
      </c>
      <c r="J35" s="703" t="s">
        <v>30</v>
      </c>
      <c r="K35" s="702" t="s">
        <v>31</v>
      </c>
      <c r="L35" s="703" t="s">
        <v>32</v>
      </c>
      <c r="M35" s="702" t="s">
        <v>122</v>
      </c>
      <c r="N35" s="703" t="s">
        <v>34</v>
      </c>
      <c r="O35" s="702" t="s">
        <v>123</v>
      </c>
      <c r="P35" s="1193" t="s">
        <v>124</v>
      </c>
      <c r="Q35" s="1194"/>
      <c r="R35" s="1194"/>
      <c r="S35" s="1194"/>
      <c r="T35" s="1194"/>
      <c r="U35" s="1194"/>
      <c r="V35" s="1194"/>
      <c r="W35" s="1195"/>
      <c r="X35" s="700"/>
      <c r="Y35" s="701"/>
      <c r="Z35" s="701"/>
      <c r="AA35" s="701"/>
      <c r="AB35" s="702" t="s">
        <v>25</v>
      </c>
      <c r="AC35" s="703" t="s">
        <v>26</v>
      </c>
      <c r="AD35" s="702" t="s">
        <v>27</v>
      </c>
      <c r="AE35" s="703" t="s">
        <v>28</v>
      </c>
      <c r="AF35" s="702" t="s">
        <v>29</v>
      </c>
      <c r="AG35" s="703" t="s">
        <v>30</v>
      </c>
      <c r="AH35" s="702" t="s">
        <v>31</v>
      </c>
      <c r="AI35" s="703" t="s">
        <v>32</v>
      </c>
      <c r="AJ35" s="702" t="s">
        <v>122</v>
      </c>
      <c r="AK35" s="703" t="s">
        <v>34</v>
      </c>
      <c r="AL35" s="702" t="s">
        <v>123</v>
      </c>
      <c r="AM35" s="1193" t="s">
        <v>124</v>
      </c>
      <c r="AN35" s="1195"/>
      <c r="AO35" s="700"/>
      <c r="AP35" s="701"/>
      <c r="AQ35" s="701"/>
      <c r="AR35" s="701"/>
      <c r="AS35" s="702" t="s">
        <v>25</v>
      </c>
      <c r="AT35" s="703" t="s">
        <v>26</v>
      </c>
      <c r="AU35" s="702" t="s">
        <v>27</v>
      </c>
      <c r="AV35" s="703" t="s">
        <v>28</v>
      </c>
      <c r="AW35" s="702" t="s">
        <v>29</v>
      </c>
      <c r="AX35" s="703" t="s">
        <v>30</v>
      </c>
      <c r="AY35" s="702" t="s">
        <v>31</v>
      </c>
      <c r="AZ35" s="704" t="s">
        <v>32</v>
      </c>
      <c r="BA35" s="703" t="s">
        <v>122</v>
      </c>
      <c r="BB35" s="705" t="s">
        <v>34</v>
      </c>
      <c r="BC35" s="706" t="s">
        <v>123</v>
      </c>
      <c r="BD35" s="707" t="s">
        <v>124</v>
      </c>
      <c r="BE35" s="708"/>
      <c r="BF35" s="709"/>
      <c r="BG35" s="706"/>
      <c r="BH35" s="706"/>
      <c r="BI35" s="706"/>
      <c r="BJ35" s="706"/>
      <c r="BK35" s="709"/>
      <c r="BL35" s="706"/>
    </row>
    <row r="36" spans="1:64" ht="15" customHeight="1" x14ac:dyDescent="0.25">
      <c r="A36" s="710"/>
      <c r="B36" s="711" t="s">
        <v>125</v>
      </c>
      <c r="C36" s="711"/>
      <c r="D36" s="711"/>
      <c r="E36" s="1176">
        <f>SUM(F7,J7,L7,N7,P7,Z7,AA7,AB7,AC7,AD7,AG7,AI7,AJ7,AK7,AL7,AM7,AQ7,AR7,AS7,AU7)</f>
        <v>16380</v>
      </c>
      <c r="F36" s="1176">
        <f>SUM(F9,J9,L9,N9,P9,Z9,AA9,AB9,AC9,AD9,AG9,AI9,AJ9,AK9,AL9,AM9,AQ9,AR9,AS9,AU9)</f>
        <v>16841</v>
      </c>
      <c r="G36" s="1176">
        <f>SUM(F11,J11,L11,N11,P11,Z11,AA11,AB11,AC11,AD11,AG11,AI11,AJ11,AK11,AL11,AM11,AQ11,AR11,AS11,AU11)</f>
        <v>17293</v>
      </c>
      <c r="H36" s="1176">
        <f>SUM(F13,J13,L13,N13,P13,Z13,AA13,AB13,AC13,AD13,AG13,AI13,AJ13,AK13,AL13,AM13,AQ13,AR13,AS13,AU13)</f>
        <v>17685</v>
      </c>
      <c r="I36" s="1176">
        <f>SUM(F15,J15,L15,N15,P15,Z15,AA15,AB15,AC15,AD15,AG15,AI15,AJ15,AK15,AL15,AM15,AQ15,AR15,AS15,AU15)</f>
        <v>17901</v>
      </c>
      <c r="J36" s="1176">
        <f>SUM(F17,J17,L17,N17,P17,Z17,AA17,AB17,AC17,AD17,AG17,AI17,AJ17,AK17,AL17,AM17,AQ17,AR17,AS17,AU17)</f>
        <v>18318</v>
      </c>
      <c r="K36" s="1176">
        <f>SUM(F19,J19,L19,N19,P19,Z19,AA19,AB19,AC19,AD19,AG19,AI19,AJ19,AK19,AL19,AM19,AQ19,AR19,AS19,AU19)</f>
        <v>18968</v>
      </c>
      <c r="L36" s="1176">
        <f>SUM(F21,J21,L21,N21,P21,Z21,AA21,AB21,AC21,AD21,AG21,AI21,AJ21,AK21,AL21,AM21,AQ21,AR21,AS21,AU21)</f>
        <v>19540</v>
      </c>
      <c r="M36" s="1176">
        <f>SUM(F23,J23,L23,N23,P23,Z23,AA23,AB23,AC23,AD23,AG23,AI23,AJ23,AK23,AL23,AM23,AQ23,AR23,AS23,AU23)</f>
        <v>20552</v>
      </c>
      <c r="N36" s="1176">
        <f>SUM(F25,J25,L25,N25,P25,Z25,AA25,AB25,AC25,AD25,AG25,AI25,AJ25,AK25,AL25,AM25,AQ25,AR25,AS25,AU25)</f>
        <v>21433</v>
      </c>
      <c r="O36" s="1172">
        <f>SUM(F27,J27,L27,N27,P27,Z27,AA27,AB27,AC27,AD27,AG27,AI27,AJ27,AK27,AL27,AM27,AQ27,AR27,AS27,AU27)</f>
        <v>22192</v>
      </c>
      <c r="P36" s="1172">
        <f>SUM(F29,J29,L29,N29,P29,Z29,AA29,AB29,AC29,AD29,AG29,AI29,AJ29,AK29,AL29,AM29,AQ29,AR29,AS29,AU29)</f>
        <v>22670</v>
      </c>
      <c r="Q36" s="1183"/>
      <c r="R36" s="1183"/>
      <c r="S36" s="1183"/>
      <c r="T36" s="1183"/>
      <c r="U36" s="1183"/>
      <c r="V36" s="1183"/>
      <c r="W36" s="1174"/>
      <c r="X36" s="710"/>
      <c r="Y36" s="711" t="s">
        <v>126</v>
      </c>
      <c r="Z36" s="711"/>
      <c r="AA36" s="711"/>
      <c r="AB36" s="1176">
        <f t="shared" ref="AB36:AM36" si="0">SUM(E36)</f>
        <v>16380</v>
      </c>
      <c r="AC36" s="1176">
        <f t="shared" si="0"/>
        <v>16841</v>
      </c>
      <c r="AD36" s="1176">
        <f t="shared" si="0"/>
        <v>17293</v>
      </c>
      <c r="AE36" s="1176">
        <f t="shared" si="0"/>
        <v>17685</v>
      </c>
      <c r="AF36" s="1176">
        <f t="shared" si="0"/>
        <v>17901</v>
      </c>
      <c r="AG36" s="1176">
        <f t="shared" si="0"/>
        <v>18318</v>
      </c>
      <c r="AH36" s="1176">
        <f t="shared" si="0"/>
        <v>18968</v>
      </c>
      <c r="AI36" s="1176">
        <f t="shared" si="0"/>
        <v>19540</v>
      </c>
      <c r="AJ36" s="1176">
        <f t="shared" si="0"/>
        <v>20552</v>
      </c>
      <c r="AK36" s="1176">
        <f t="shared" si="0"/>
        <v>21433</v>
      </c>
      <c r="AL36" s="1176">
        <f t="shared" si="0"/>
        <v>22192</v>
      </c>
      <c r="AM36" s="1172">
        <f t="shared" si="0"/>
        <v>22670</v>
      </c>
      <c r="AN36" s="1174"/>
      <c r="AO36" s="710"/>
      <c r="AP36" s="711" t="s">
        <v>127</v>
      </c>
      <c r="AQ36" s="711"/>
      <c r="AR36" s="711"/>
      <c r="AS36" s="1176">
        <f t="shared" ref="AS36:AX36" si="1">SUM(AB36)</f>
        <v>16380</v>
      </c>
      <c r="AT36" s="1176">
        <f t="shared" si="1"/>
        <v>16841</v>
      </c>
      <c r="AU36" s="1176">
        <f t="shared" si="1"/>
        <v>17293</v>
      </c>
      <c r="AV36" s="1176">
        <f t="shared" si="1"/>
        <v>17685</v>
      </c>
      <c r="AW36" s="1176">
        <f t="shared" si="1"/>
        <v>17901</v>
      </c>
      <c r="AX36" s="1176">
        <f t="shared" si="1"/>
        <v>18318</v>
      </c>
      <c r="AY36" s="1176">
        <f>SUM(AG36)</f>
        <v>18318</v>
      </c>
      <c r="AZ36" s="1178">
        <f>SUM(AG36)</f>
        <v>18318</v>
      </c>
      <c r="BA36" s="1180">
        <f>SUM(AF36)</f>
        <v>17901</v>
      </c>
      <c r="BB36" s="1180">
        <f>SUM(AG36)</f>
        <v>18318</v>
      </c>
      <c r="BC36" s="1180">
        <f>SUM(AH36)</f>
        <v>18968</v>
      </c>
      <c r="BD36" s="1176">
        <f>SUM(AI36)</f>
        <v>19540</v>
      </c>
      <c r="BE36" s="712"/>
      <c r="BF36" s="713"/>
      <c r="BG36" s="1172"/>
      <c r="BH36" s="1172"/>
      <c r="BI36" s="1172"/>
      <c r="BJ36" s="1172" t="s">
        <v>128</v>
      </c>
      <c r="BK36" s="1174"/>
      <c r="BL36" s="1172"/>
    </row>
    <row r="37" spans="1:64" ht="15.75" customHeight="1" thickBot="1" x14ac:dyDescent="0.3">
      <c r="A37" s="714"/>
      <c r="B37" s="715" t="s">
        <v>129</v>
      </c>
      <c r="C37" s="715"/>
      <c r="D37" s="715"/>
      <c r="E37" s="1181"/>
      <c r="F37" s="1181"/>
      <c r="G37" s="1181"/>
      <c r="H37" s="1181"/>
      <c r="I37" s="1181"/>
      <c r="J37" s="1181"/>
      <c r="K37" s="1181"/>
      <c r="L37" s="1182"/>
      <c r="M37" s="1181"/>
      <c r="N37" s="1181"/>
      <c r="O37" s="1173"/>
      <c r="P37" s="1173"/>
      <c r="Q37" s="1184"/>
      <c r="R37" s="1184"/>
      <c r="S37" s="1184"/>
      <c r="T37" s="1184"/>
      <c r="U37" s="1184"/>
      <c r="V37" s="1184"/>
      <c r="W37" s="1175"/>
      <c r="X37" s="714"/>
      <c r="Y37" s="715" t="s">
        <v>129</v>
      </c>
      <c r="Z37" s="715"/>
      <c r="AA37" s="715"/>
      <c r="AB37" s="1181"/>
      <c r="AC37" s="1181"/>
      <c r="AD37" s="1181"/>
      <c r="AE37" s="1181"/>
      <c r="AF37" s="1181"/>
      <c r="AG37" s="1181"/>
      <c r="AH37" s="1181"/>
      <c r="AI37" s="1181"/>
      <c r="AJ37" s="1181"/>
      <c r="AK37" s="1181"/>
      <c r="AL37" s="1181"/>
      <c r="AM37" s="1173"/>
      <c r="AN37" s="1175"/>
      <c r="AO37" s="714"/>
      <c r="AP37" s="715" t="s">
        <v>129</v>
      </c>
      <c r="AQ37" s="715"/>
      <c r="AR37" s="715"/>
      <c r="AS37" s="1181"/>
      <c r="AT37" s="1181"/>
      <c r="AU37" s="1181"/>
      <c r="AV37" s="1181"/>
      <c r="AW37" s="1177"/>
      <c r="AX37" s="1177"/>
      <c r="AY37" s="1177"/>
      <c r="AZ37" s="1179"/>
      <c r="BA37" s="1177"/>
      <c r="BB37" s="1177"/>
      <c r="BC37" s="1177"/>
      <c r="BD37" s="1177"/>
      <c r="BE37" s="716"/>
      <c r="BF37" s="717"/>
      <c r="BG37" s="1173"/>
      <c r="BH37" s="1173"/>
      <c r="BI37" s="1173"/>
      <c r="BJ37" s="1173"/>
      <c r="BK37" s="1175"/>
      <c r="BL37" s="1173"/>
    </row>
    <row r="38" spans="1:64" ht="18.75" thickBot="1" x14ac:dyDescent="0.3">
      <c r="A38" s="409"/>
      <c r="B38" s="718" t="s">
        <v>130</v>
      </c>
      <c r="C38" s="718"/>
      <c r="D38" s="718"/>
      <c r="E38" s="718"/>
      <c r="F38" s="719"/>
      <c r="G38" s="720" t="s">
        <v>131</v>
      </c>
      <c r="H38" s="721"/>
      <c r="I38" s="721"/>
      <c r="J38" s="721"/>
      <c r="K38" s="721"/>
      <c r="L38" s="722"/>
      <c r="M38" s="723" t="s">
        <v>132</v>
      </c>
      <c r="N38" s="724"/>
      <c r="O38" s="724"/>
      <c r="P38" s="725"/>
      <c r="Q38" s="411"/>
      <c r="R38" s="726"/>
      <c r="S38" s="411"/>
      <c r="T38" s="411"/>
      <c r="U38" s="727"/>
      <c r="V38" s="411"/>
      <c r="W38" s="728"/>
      <c r="X38" s="409"/>
      <c r="Y38" s="729" t="s">
        <v>130</v>
      </c>
      <c r="Z38" s="729"/>
      <c r="AA38" s="729"/>
      <c r="AB38" s="729"/>
      <c r="AC38" s="719"/>
      <c r="AD38" s="720" t="s">
        <v>131</v>
      </c>
      <c r="AE38" s="721"/>
      <c r="AF38" s="721"/>
      <c r="AG38" s="721"/>
      <c r="AH38" s="721"/>
      <c r="AI38" s="722"/>
      <c r="AJ38" s="723" t="s">
        <v>132</v>
      </c>
      <c r="AK38" s="724"/>
      <c r="AL38" s="724"/>
      <c r="AM38" s="725"/>
      <c r="AN38" s="728"/>
      <c r="AO38" s="409"/>
      <c r="AP38" s="729" t="s">
        <v>130</v>
      </c>
      <c r="AQ38" s="729"/>
      <c r="AR38" s="729"/>
      <c r="AS38" s="729"/>
      <c r="AT38" s="719"/>
      <c r="AU38" s="730" t="s">
        <v>131</v>
      </c>
      <c r="AV38" s="731"/>
      <c r="AW38" s="731"/>
      <c r="AX38" s="731"/>
      <c r="AY38" s="731"/>
      <c r="AZ38" s="1170"/>
      <c r="BA38" s="723" t="s">
        <v>132</v>
      </c>
      <c r="BB38" s="724"/>
      <c r="BC38" s="724"/>
      <c r="BD38" s="724"/>
      <c r="BE38" s="732"/>
      <c r="BF38" s="724"/>
      <c r="BG38" s="724"/>
      <c r="BH38" s="724"/>
      <c r="BI38" s="724"/>
      <c r="BJ38" s="724"/>
      <c r="BK38" s="728"/>
      <c r="BL38" s="724"/>
    </row>
    <row r="39" spans="1:64" ht="17.25" customHeight="1" thickBot="1" x14ac:dyDescent="0.25">
      <c r="A39" s="733"/>
      <c r="B39" s="734" t="s">
        <v>133</v>
      </c>
      <c r="C39" s="735"/>
      <c r="D39" s="735"/>
      <c r="E39" s="735"/>
      <c r="F39" s="735"/>
      <c r="G39" s="735"/>
      <c r="H39" s="735"/>
      <c r="I39" s="735"/>
      <c r="J39" s="735"/>
      <c r="K39" s="735"/>
      <c r="L39" s="736"/>
      <c r="M39" s="737" t="s">
        <v>134</v>
      </c>
      <c r="N39" s="738"/>
      <c r="O39" s="738"/>
      <c r="P39" s="739"/>
      <c r="Q39" s="740"/>
      <c r="R39" s="740"/>
      <c r="S39" s="740"/>
      <c r="T39" s="740"/>
      <c r="U39" s="740"/>
      <c r="V39" s="740"/>
      <c r="W39" s="741"/>
      <c r="X39" s="733"/>
      <c r="Y39" s="734" t="s">
        <v>133</v>
      </c>
      <c r="Z39" s="735"/>
      <c r="AA39" s="735"/>
      <c r="AB39" s="735"/>
      <c r="AC39" s="735"/>
      <c r="AD39" s="735"/>
      <c r="AE39" s="735"/>
      <c r="AF39" s="735"/>
      <c r="AG39" s="735"/>
      <c r="AH39" s="735"/>
      <c r="AI39" s="736"/>
      <c r="AJ39" s="737" t="s">
        <v>134</v>
      </c>
      <c r="AK39" s="738"/>
      <c r="AL39" s="738"/>
      <c r="AM39" s="739"/>
      <c r="AN39" s="741"/>
      <c r="AO39" s="733"/>
      <c r="AP39" s="734" t="s">
        <v>133</v>
      </c>
      <c r="AQ39" s="735"/>
      <c r="AR39" s="735"/>
      <c r="AS39" s="735"/>
      <c r="AT39" s="735"/>
      <c r="AU39" s="735"/>
      <c r="AV39" s="735"/>
      <c r="AW39" s="735"/>
      <c r="AX39" s="735"/>
      <c r="AY39" s="735"/>
      <c r="AZ39" s="1171"/>
      <c r="BA39" s="737" t="s">
        <v>134</v>
      </c>
      <c r="BB39" s="738"/>
      <c r="BC39" s="738"/>
      <c r="BD39" s="738"/>
      <c r="BE39" s="742"/>
      <c r="BF39" s="738"/>
      <c r="BG39" s="738"/>
      <c r="BH39" s="738"/>
      <c r="BI39" s="738"/>
      <c r="BJ39" s="738"/>
      <c r="BK39" s="741"/>
      <c r="BL39" s="738"/>
    </row>
    <row r="41" spans="1:64" x14ac:dyDescent="0.2">
      <c r="BI41" s="743" t="s">
        <v>135</v>
      </c>
      <c r="BJ41" s="743"/>
      <c r="BL41" s="743"/>
    </row>
    <row r="43" spans="1:64" x14ac:dyDescent="0.2">
      <c r="AZ43" s="368" t="s">
        <v>128</v>
      </c>
      <c r="BA43" s="368" t="s">
        <v>136</v>
      </c>
    </row>
  </sheetData>
  <mergeCells count="49">
    <mergeCell ref="J36:J37"/>
    <mergeCell ref="BI3:BJ3"/>
    <mergeCell ref="BI31:BJ31"/>
    <mergeCell ref="BG32:BG33"/>
    <mergeCell ref="BH32:BH33"/>
    <mergeCell ref="P35:W35"/>
    <mergeCell ref="AM35:AN35"/>
    <mergeCell ref="E36:E37"/>
    <mergeCell ref="F36:F37"/>
    <mergeCell ref="G36:G37"/>
    <mergeCell ref="H36:H37"/>
    <mergeCell ref="I36:I37"/>
    <mergeCell ref="AG36:AG37"/>
    <mergeCell ref="K36:K37"/>
    <mergeCell ref="L36:L37"/>
    <mergeCell ref="M36:M37"/>
    <mergeCell ref="N36:N37"/>
    <mergeCell ref="O36:O37"/>
    <mergeCell ref="P36:W37"/>
    <mergeCell ref="AB36:AB37"/>
    <mergeCell ref="AC36:AC37"/>
    <mergeCell ref="AD36:AD37"/>
    <mergeCell ref="AE36:AE37"/>
    <mergeCell ref="AF36:AF37"/>
    <mergeCell ref="AX36:AX37"/>
    <mergeCell ref="AH36:AH37"/>
    <mergeCell ref="AI36:AI37"/>
    <mergeCell ref="AJ36:AJ37"/>
    <mergeCell ref="AK36:AK37"/>
    <mergeCell ref="AL36:AL37"/>
    <mergeCell ref="AM36:AN37"/>
    <mergeCell ref="AS36:AS37"/>
    <mergeCell ref="AT36:AT37"/>
    <mergeCell ref="AU36:AU37"/>
    <mergeCell ref="AV36:AV37"/>
    <mergeCell ref="AW36:AW37"/>
    <mergeCell ref="BK36:BK37"/>
    <mergeCell ref="BL36:BL37"/>
    <mergeCell ref="AY36:AY37"/>
    <mergeCell ref="AZ36:AZ37"/>
    <mergeCell ref="BA36:BA37"/>
    <mergeCell ref="BB36:BB37"/>
    <mergeCell ref="BC36:BC37"/>
    <mergeCell ref="BD36:BD37"/>
    <mergeCell ref="AZ38:AZ39"/>
    <mergeCell ref="BG36:BG37"/>
    <mergeCell ref="BH36:BH37"/>
    <mergeCell ref="BI36:BI37"/>
    <mergeCell ref="BJ36:BJ37"/>
  </mergeCells>
  <pageMargins left="0.78740157499999996" right="0.78740157499999996" top="0.85" bottom="0.81" header="0.4921259845" footer="0.4921259845"/>
  <pageSetup paperSize="9" scale="80" orientation="landscape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4"/>
  </sheetPr>
  <dimension ref="A1:S38"/>
  <sheetViews>
    <sheetView zoomScale="85" zoomScaleNormal="85" workbookViewId="0">
      <selection activeCell="A33" sqref="A33"/>
    </sheetView>
  </sheetViews>
  <sheetFormatPr baseColWidth="10" defaultRowHeight="12.75" x14ac:dyDescent="0.2"/>
  <cols>
    <col min="1" max="1" width="1.28515625" customWidth="1"/>
    <col min="2" max="2" width="14.140625" customWidth="1"/>
    <col min="3" max="8" width="10.7109375" customWidth="1"/>
    <col min="9" max="9" width="0.85546875" customWidth="1"/>
    <col min="10" max="10" width="10.85546875" customWidth="1"/>
    <col min="11" max="11" width="10.7109375" customWidth="1"/>
    <col min="12" max="12" width="13.42578125" customWidth="1"/>
    <col min="13" max="16" width="10.7109375" customWidth="1"/>
    <col min="17" max="17" width="0.28515625" customWidth="1"/>
    <col min="18" max="18" width="0.140625" hidden="1" customWidth="1"/>
    <col min="19" max="19" width="0.42578125" customWidth="1"/>
  </cols>
  <sheetData>
    <row r="1" spans="1:19" ht="16.5" customHeight="1" thickBot="1" x14ac:dyDescent="0.3">
      <c r="A1" s="744"/>
      <c r="B1" s="745" t="s">
        <v>137</v>
      </c>
      <c r="C1" s="746"/>
      <c r="D1" s="746"/>
      <c r="E1" s="746"/>
      <c r="F1" s="746"/>
      <c r="G1" s="746"/>
      <c r="H1" s="746"/>
      <c r="I1" s="746"/>
      <c r="J1" s="746"/>
      <c r="K1" s="746"/>
      <c r="L1" s="746"/>
      <c r="M1" s="746"/>
      <c r="N1" s="746"/>
      <c r="O1" s="746"/>
      <c r="P1" s="746"/>
      <c r="Q1" s="746"/>
      <c r="R1" s="746"/>
    </row>
    <row r="2" spans="1:19" ht="15" customHeight="1" thickBot="1" x14ac:dyDescent="0.25">
      <c r="A2" s="747"/>
      <c r="B2" s="748" t="s">
        <v>138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8"/>
      <c r="R2" s="13"/>
    </row>
    <row r="3" spans="1:19" ht="13.5" thickBot="1" x14ac:dyDescent="0.25">
      <c r="A3" s="747"/>
      <c r="B3" s="749" t="s">
        <v>139</v>
      </c>
      <c r="C3" s="750"/>
      <c r="D3" s="750"/>
      <c r="E3" s="750"/>
      <c r="F3" s="750"/>
      <c r="G3" s="750"/>
      <c r="H3" s="750"/>
      <c r="I3" s="750"/>
      <c r="J3" s="751" t="s">
        <v>140</v>
      </c>
      <c r="K3" s="752">
        <v>43101</v>
      </c>
      <c r="L3" s="750"/>
      <c r="M3" s="750"/>
      <c r="N3" s="750"/>
      <c r="O3" s="750"/>
      <c r="P3" s="750"/>
      <c r="Q3" s="753"/>
      <c r="R3" s="754"/>
    </row>
    <row r="4" spans="1:19" ht="18.75" thickBot="1" x14ac:dyDescent="0.3">
      <c r="A4" s="356"/>
      <c r="B4" s="755"/>
      <c r="C4" s="756" t="s">
        <v>141</v>
      </c>
      <c r="D4" s="757" t="s">
        <v>141</v>
      </c>
      <c r="E4" s="758" t="s">
        <v>141</v>
      </c>
      <c r="F4" s="759" t="s">
        <v>141</v>
      </c>
      <c r="G4" s="760" t="s">
        <v>141</v>
      </c>
      <c r="H4" s="761" t="s">
        <v>141</v>
      </c>
      <c r="I4" s="762"/>
      <c r="J4" s="763" t="s">
        <v>141</v>
      </c>
      <c r="K4" s="764" t="s">
        <v>142</v>
      </c>
      <c r="L4" s="765" t="s">
        <v>142</v>
      </c>
      <c r="M4" s="766"/>
      <c r="N4" s="767"/>
      <c r="O4" s="767"/>
      <c r="P4" s="766"/>
      <c r="Q4" s="767"/>
      <c r="R4" s="768"/>
      <c r="S4" s="769"/>
    </row>
    <row r="5" spans="1:19" ht="21" thickBot="1" x14ac:dyDescent="0.35">
      <c r="A5" s="356"/>
      <c r="B5" s="770" t="s">
        <v>14</v>
      </c>
      <c r="C5" s="771">
        <v>0</v>
      </c>
      <c r="D5" s="772">
        <v>1</v>
      </c>
      <c r="E5" s="773">
        <v>2</v>
      </c>
      <c r="F5" s="774">
        <v>3</v>
      </c>
      <c r="G5" s="775">
        <v>4</v>
      </c>
      <c r="H5" s="776">
        <v>5</v>
      </c>
      <c r="I5" s="777"/>
      <c r="J5" s="778">
        <v>6</v>
      </c>
      <c r="K5" s="779" t="s">
        <v>143</v>
      </c>
      <c r="L5" s="780" t="s">
        <v>113</v>
      </c>
      <c r="M5" s="781"/>
      <c r="N5" s="782"/>
      <c r="O5" s="782"/>
      <c r="P5" s="783"/>
      <c r="Q5" s="784"/>
      <c r="R5" s="785"/>
      <c r="S5" s="786"/>
    </row>
    <row r="6" spans="1:19" ht="8.25" customHeight="1" thickBot="1" x14ac:dyDescent="0.25">
      <c r="A6" s="356"/>
      <c r="B6" s="787"/>
      <c r="C6" s="788"/>
      <c r="D6" s="789"/>
      <c r="E6" s="790"/>
      <c r="F6" s="791"/>
      <c r="G6" s="792"/>
      <c r="H6" s="793"/>
      <c r="I6" s="794"/>
      <c r="J6" s="795"/>
      <c r="K6" s="796"/>
      <c r="L6" s="797"/>
      <c r="M6" s="798"/>
      <c r="N6" s="799"/>
      <c r="O6" s="799"/>
      <c r="P6" s="800"/>
      <c r="Q6" s="801"/>
      <c r="R6" s="802"/>
      <c r="S6" s="803"/>
    </row>
    <row r="7" spans="1:19" ht="21.95" customHeight="1" thickBot="1" x14ac:dyDescent="0.3">
      <c r="A7" s="356"/>
      <c r="B7" s="804" t="s">
        <v>25</v>
      </c>
      <c r="C7" s="805">
        <v>4153</v>
      </c>
      <c r="D7" s="806">
        <v>2937</v>
      </c>
      <c r="E7" s="807">
        <v>10635</v>
      </c>
      <c r="F7" s="808">
        <v>25926</v>
      </c>
      <c r="G7" s="809">
        <v>41186</v>
      </c>
      <c r="H7" s="810">
        <v>73278</v>
      </c>
      <c r="I7" s="811"/>
      <c r="J7" s="812">
        <v>56786</v>
      </c>
      <c r="K7" s="813">
        <v>20598</v>
      </c>
      <c r="L7" s="765">
        <f>SUM(J7:K7)</f>
        <v>77384</v>
      </c>
      <c r="M7" s="814"/>
      <c r="N7" s="815"/>
      <c r="O7" s="815"/>
      <c r="P7" s="816"/>
      <c r="Q7" s="817"/>
      <c r="R7" s="818"/>
      <c r="S7" s="819"/>
    </row>
    <row r="8" spans="1:19" ht="15.95" customHeight="1" thickBot="1" x14ac:dyDescent="0.3">
      <c r="A8" s="356"/>
      <c r="B8" s="820"/>
      <c r="C8" s="821"/>
      <c r="D8" s="822"/>
      <c r="E8" s="823"/>
      <c r="F8" s="824"/>
      <c r="G8" s="825"/>
      <c r="H8" s="826"/>
      <c r="I8" s="827"/>
      <c r="J8" s="828"/>
      <c r="K8" s="829"/>
      <c r="L8" s="830"/>
      <c r="M8" s="831"/>
      <c r="N8" s="832"/>
      <c r="O8" s="832"/>
      <c r="P8" s="833"/>
      <c r="Q8" s="834"/>
      <c r="R8" s="835"/>
      <c r="S8" s="836"/>
    </row>
    <row r="9" spans="1:19" ht="21.95" customHeight="1" thickBot="1" x14ac:dyDescent="0.3">
      <c r="A9" s="356"/>
      <c r="B9" s="837" t="s">
        <v>26</v>
      </c>
      <c r="C9" s="805">
        <v>4141</v>
      </c>
      <c r="D9" s="806">
        <v>2908</v>
      </c>
      <c r="E9" s="807">
        <v>10509</v>
      </c>
      <c r="F9" s="808">
        <v>25714</v>
      </c>
      <c r="G9" s="809">
        <v>40949</v>
      </c>
      <c r="H9" s="810">
        <v>70738</v>
      </c>
      <c r="I9" s="811"/>
      <c r="J9" s="812">
        <v>54121</v>
      </c>
      <c r="K9" s="813">
        <v>21558</v>
      </c>
      <c r="L9" s="838">
        <f>SUM(J9:K9)</f>
        <v>75679</v>
      </c>
      <c r="M9" s="814"/>
      <c r="N9" s="815"/>
      <c r="O9" s="815"/>
      <c r="P9" s="816"/>
      <c r="Q9" s="817"/>
      <c r="R9" s="818"/>
      <c r="S9" s="819"/>
    </row>
    <row r="10" spans="1:19" ht="15.95" customHeight="1" thickBot="1" x14ac:dyDescent="0.3">
      <c r="A10" s="356"/>
      <c r="B10" s="839"/>
      <c r="C10" s="821"/>
      <c r="D10" s="822"/>
      <c r="E10" s="823"/>
      <c r="F10" s="824"/>
      <c r="G10" s="825"/>
      <c r="H10" s="826"/>
      <c r="I10" s="827"/>
      <c r="J10" s="828"/>
      <c r="K10" s="829"/>
      <c r="L10" s="830"/>
      <c r="M10" s="831"/>
      <c r="N10" s="832"/>
      <c r="O10" s="832"/>
      <c r="P10" s="833"/>
      <c r="Q10" s="834"/>
      <c r="R10" s="835"/>
      <c r="S10" s="836"/>
    </row>
    <row r="11" spans="1:19" ht="21.95" customHeight="1" thickBot="1" x14ac:dyDescent="0.3">
      <c r="A11" s="356"/>
      <c r="B11" s="837" t="s">
        <v>27</v>
      </c>
      <c r="C11" s="805">
        <v>4150</v>
      </c>
      <c r="D11" s="806">
        <v>2895</v>
      </c>
      <c r="E11" s="807">
        <v>10418</v>
      </c>
      <c r="F11" s="808">
        <v>25603</v>
      </c>
      <c r="G11" s="809">
        <v>40847</v>
      </c>
      <c r="H11" s="810">
        <v>70594</v>
      </c>
      <c r="I11" s="811"/>
      <c r="J11" s="812">
        <v>53517</v>
      </c>
      <c r="K11" s="813">
        <v>23228</v>
      </c>
      <c r="L11" s="838">
        <f>SUM(J11:K11)</f>
        <v>76745</v>
      </c>
      <c r="M11" s="840"/>
      <c r="N11" s="815"/>
      <c r="O11" s="815"/>
      <c r="P11" s="816"/>
      <c r="Q11" s="817"/>
      <c r="R11" s="818"/>
      <c r="S11" s="819"/>
    </row>
    <row r="12" spans="1:19" ht="15.95" customHeight="1" thickBot="1" x14ac:dyDescent="0.3">
      <c r="A12" s="356"/>
      <c r="B12" s="839"/>
      <c r="C12" s="821"/>
      <c r="D12" s="822"/>
      <c r="E12" s="823"/>
      <c r="F12" s="824"/>
      <c r="G12" s="825"/>
      <c r="H12" s="826"/>
      <c r="I12" s="827"/>
      <c r="J12" s="828"/>
      <c r="K12" s="829"/>
      <c r="L12" s="830"/>
      <c r="M12" s="831"/>
      <c r="N12" s="832"/>
      <c r="O12" s="832"/>
      <c r="P12" s="833"/>
      <c r="Q12" s="834"/>
      <c r="R12" s="835"/>
      <c r="S12" s="836"/>
    </row>
    <row r="13" spans="1:19" ht="21.95" customHeight="1" thickBot="1" x14ac:dyDescent="0.3">
      <c r="A13" s="356"/>
      <c r="B13" s="837" t="s">
        <v>28</v>
      </c>
      <c r="C13" s="805">
        <v>4177</v>
      </c>
      <c r="D13" s="806">
        <v>2875</v>
      </c>
      <c r="E13" s="807">
        <v>10361</v>
      </c>
      <c r="F13" s="808">
        <v>25435</v>
      </c>
      <c r="G13" s="809">
        <v>40888</v>
      </c>
      <c r="H13" s="810">
        <v>70528</v>
      </c>
      <c r="I13" s="811"/>
      <c r="J13" s="812">
        <v>53012</v>
      </c>
      <c r="K13" s="813">
        <v>23022</v>
      </c>
      <c r="L13" s="838">
        <f>SUM(J13:K13)</f>
        <v>76034</v>
      </c>
      <c r="M13" s="814"/>
      <c r="N13" s="815"/>
      <c r="O13" s="815"/>
      <c r="P13" s="816"/>
      <c r="Q13" s="817"/>
      <c r="R13" s="818"/>
      <c r="S13" s="819"/>
    </row>
    <row r="14" spans="1:19" ht="15.95" customHeight="1" thickBot="1" x14ac:dyDescent="0.3">
      <c r="A14" s="356"/>
      <c r="B14" s="839"/>
      <c r="C14" s="821"/>
      <c r="D14" s="822"/>
      <c r="E14" s="823"/>
      <c r="F14" s="824"/>
      <c r="G14" s="825"/>
      <c r="H14" s="826"/>
      <c r="I14" s="827"/>
      <c r="J14" s="828"/>
      <c r="K14" s="829"/>
      <c r="L14" s="830"/>
      <c r="M14" s="831"/>
      <c r="N14" s="832"/>
      <c r="O14" s="832"/>
      <c r="P14" s="833"/>
      <c r="Q14" s="834"/>
      <c r="R14" s="835"/>
      <c r="S14" s="836"/>
    </row>
    <row r="15" spans="1:19" ht="21.95" customHeight="1" thickBot="1" x14ac:dyDescent="0.3">
      <c r="A15" s="356"/>
      <c r="B15" s="837" t="s">
        <v>29</v>
      </c>
      <c r="C15" s="805">
        <v>4193</v>
      </c>
      <c r="D15" s="806">
        <v>2872</v>
      </c>
      <c r="E15" s="807">
        <v>10253</v>
      </c>
      <c r="F15" s="808">
        <v>25301</v>
      </c>
      <c r="G15" s="809">
        <v>40832</v>
      </c>
      <c r="H15" s="810">
        <v>70427</v>
      </c>
      <c r="I15" s="811"/>
      <c r="J15" s="812">
        <v>52606</v>
      </c>
      <c r="K15" s="813">
        <v>23679</v>
      </c>
      <c r="L15" s="838">
        <f>SUM(J15:K15)</f>
        <v>76285</v>
      </c>
      <c r="M15" s="814"/>
      <c r="N15" s="815"/>
      <c r="O15" s="815"/>
      <c r="P15" s="816"/>
      <c r="Q15" s="817"/>
      <c r="R15" s="818"/>
      <c r="S15" s="819"/>
    </row>
    <row r="16" spans="1:19" ht="15.95" customHeight="1" thickBot="1" x14ac:dyDescent="0.3">
      <c r="A16" s="356"/>
      <c r="B16" s="839"/>
      <c r="C16" s="821"/>
      <c r="D16" s="822"/>
      <c r="E16" s="823"/>
      <c r="F16" s="824"/>
      <c r="G16" s="825"/>
      <c r="H16" s="826"/>
      <c r="I16" s="827"/>
      <c r="J16" s="828"/>
      <c r="K16" s="829"/>
      <c r="L16" s="830"/>
      <c r="M16" s="831"/>
      <c r="N16" s="832"/>
      <c r="O16" s="832"/>
      <c r="P16" s="833"/>
      <c r="Q16" s="834"/>
      <c r="R16" s="835"/>
      <c r="S16" s="836"/>
    </row>
    <row r="17" spans="1:19" ht="21.95" customHeight="1" thickBot="1" x14ac:dyDescent="0.3">
      <c r="A17" s="356"/>
      <c r="B17" s="837" t="s">
        <v>30</v>
      </c>
      <c r="C17" s="805">
        <v>4218</v>
      </c>
      <c r="D17" s="806">
        <v>2864</v>
      </c>
      <c r="E17" s="807">
        <v>10188</v>
      </c>
      <c r="F17" s="808">
        <v>25206</v>
      </c>
      <c r="G17" s="809">
        <v>40829</v>
      </c>
      <c r="H17" s="810">
        <v>70440</v>
      </c>
      <c r="I17" s="811"/>
      <c r="J17" s="812">
        <v>52406</v>
      </c>
      <c r="K17" s="813">
        <v>24650</v>
      </c>
      <c r="L17" s="838">
        <f>SUM(J17:K17)</f>
        <v>77056</v>
      </c>
      <c r="M17" s="814"/>
      <c r="N17" s="815"/>
      <c r="O17" s="815"/>
      <c r="P17" s="816"/>
      <c r="Q17" s="817"/>
      <c r="R17" s="818"/>
      <c r="S17" s="819"/>
    </row>
    <row r="18" spans="1:19" ht="15.95" customHeight="1" thickBot="1" x14ac:dyDescent="0.3">
      <c r="A18" s="356"/>
      <c r="B18" s="839"/>
      <c r="C18" s="821"/>
      <c r="D18" s="822"/>
      <c r="E18" s="823"/>
      <c r="F18" s="824"/>
      <c r="G18" s="825"/>
      <c r="H18" s="826"/>
      <c r="I18" s="827"/>
      <c r="J18" s="828"/>
      <c r="K18" s="829"/>
      <c r="L18" s="830"/>
      <c r="M18" s="831"/>
      <c r="N18" s="832"/>
      <c r="O18" s="832"/>
      <c r="P18" s="833"/>
      <c r="Q18" s="834"/>
      <c r="R18" s="835"/>
      <c r="S18" s="836"/>
    </row>
    <row r="19" spans="1:19" ht="21.95" customHeight="1" thickBot="1" x14ac:dyDescent="0.3">
      <c r="A19" s="356"/>
      <c r="B19" s="837" t="s">
        <v>31</v>
      </c>
      <c r="C19" s="841">
        <v>4240</v>
      </c>
      <c r="D19" s="842">
        <v>2837</v>
      </c>
      <c r="E19" s="843">
        <v>10044</v>
      </c>
      <c r="F19" s="844">
        <v>25043</v>
      </c>
      <c r="G19" s="845">
        <v>40659</v>
      </c>
      <c r="H19" s="846">
        <v>70293</v>
      </c>
      <c r="I19" s="811"/>
      <c r="J19" s="847">
        <v>51995</v>
      </c>
      <c r="K19" s="813">
        <v>26463</v>
      </c>
      <c r="L19" s="838">
        <f>SUM(J19:K19)</f>
        <v>78458</v>
      </c>
      <c r="M19" s="840"/>
      <c r="N19" s="848"/>
      <c r="O19" s="848"/>
      <c r="P19" s="849"/>
      <c r="Q19" s="850"/>
      <c r="R19" s="818"/>
      <c r="S19" s="819"/>
    </row>
    <row r="20" spans="1:19" ht="15.95" customHeight="1" thickBot="1" x14ac:dyDescent="0.3">
      <c r="A20" s="356"/>
      <c r="B20" s="851"/>
      <c r="C20" s="821"/>
      <c r="D20" s="822"/>
      <c r="E20" s="823"/>
      <c r="F20" s="824"/>
      <c r="G20" s="825"/>
      <c r="H20" s="826"/>
      <c r="I20" s="827"/>
      <c r="J20" s="828"/>
      <c r="K20" s="829"/>
      <c r="L20" s="830"/>
      <c r="M20" s="831"/>
      <c r="N20" s="832"/>
      <c r="O20" s="832"/>
      <c r="P20" s="833"/>
      <c r="Q20" s="834"/>
      <c r="R20" s="835"/>
      <c r="S20" s="836"/>
    </row>
    <row r="21" spans="1:19" ht="21.95" customHeight="1" thickBot="1" x14ac:dyDescent="0.3">
      <c r="A21" s="356"/>
      <c r="B21" s="837" t="s">
        <v>32</v>
      </c>
      <c r="C21" s="841">
        <v>4259</v>
      </c>
      <c r="D21" s="842">
        <v>2809</v>
      </c>
      <c r="E21" s="843">
        <v>9972</v>
      </c>
      <c r="F21" s="844">
        <v>24898</v>
      </c>
      <c r="G21" s="845">
        <v>40569</v>
      </c>
      <c r="H21" s="846">
        <v>70178</v>
      </c>
      <c r="I21" s="811"/>
      <c r="J21" s="847">
        <v>51598</v>
      </c>
      <c r="K21" s="813">
        <v>27997</v>
      </c>
      <c r="L21" s="838">
        <f>SUM(J21:K21)</f>
        <v>79595</v>
      </c>
      <c r="M21" s="840"/>
      <c r="N21" s="848"/>
      <c r="O21" s="848"/>
      <c r="P21" s="849"/>
      <c r="Q21" s="850"/>
      <c r="R21" s="818"/>
      <c r="S21" s="819"/>
    </row>
    <row r="22" spans="1:19" ht="15.95" customHeight="1" thickBot="1" x14ac:dyDescent="0.3">
      <c r="A22" s="356"/>
      <c r="B22" s="839"/>
      <c r="C22" s="821"/>
      <c r="D22" s="822"/>
      <c r="E22" s="823"/>
      <c r="F22" s="824"/>
      <c r="G22" s="825"/>
      <c r="H22" s="826"/>
      <c r="I22" s="827"/>
      <c r="J22" s="828"/>
      <c r="K22" s="829"/>
      <c r="L22" s="830"/>
      <c r="M22" s="831"/>
      <c r="N22" s="832"/>
      <c r="O22" s="832"/>
      <c r="P22" s="833"/>
      <c r="Q22" s="834"/>
      <c r="R22" s="835"/>
      <c r="S22" s="836"/>
    </row>
    <row r="23" spans="1:19" ht="21.95" customHeight="1" thickBot="1" x14ac:dyDescent="0.3">
      <c r="A23" s="356"/>
      <c r="B23" s="837" t="s">
        <v>33</v>
      </c>
      <c r="C23" s="805">
        <v>4263</v>
      </c>
      <c r="D23" s="806">
        <v>2781</v>
      </c>
      <c r="E23" s="807">
        <v>9852</v>
      </c>
      <c r="F23" s="808">
        <v>24686</v>
      </c>
      <c r="G23" s="809">
        <v>40468</v>
      </c>
      <c r="H23" s="810">
        <v>69989</v>
      </c>
      <c r="I23" s="811"/>
      <c r="J23" s="812">
        <v>51255</v>
      </c>
      <c r="K23" s="813">
        <v>29833</v>
      </c>
      <c r="L23" s="838">
        <f>SUM(J23:K23)</f>
        <v>81088</v>
      </c>
      <c r="M23" s="814"/>
      <c r="N23" s="815"/>
      <c r="O23" s="815"/>
      <c r="P23" s="816"/>
      <c r="Q23" s="817"/>
      <c r="R23" s="818"/>
      <c r="S23" s="819"/>
    </row>
    <row r="24" spans="1:19" ht="15.95" customHeight="1" thickBot="1" x14ac:dyDescent="0.3">
      <c r="A24" s="356"/>
      <c r="B24" s="839"/>
      <c r="C24" s="821"/>
      <c r="D24" s="822"/>
      <c r="E24" s="823"/>
      <c r="F24" s="824"/>
      <c r="G24" s="825"/>
      <c r="H24" s="826"/>
      <c r="I24" s="827"/>
      <c r="J24" s="828"/>
      <c r="K24" s="829"/>
      <c r="L24" s="830"/>
      <c r="M24" s="831"/>
      <c r="N24" s="832"/>
      <c r="O24" s="832"/>
      <c r="P24" s="833"/>
      <c r="Q24" s="834"/>
      <c r="R24" s="835"/>
      <c r="S24" s="836"/>
    </row>
    <row r="25" spans="1:19" ht="21.95" customHeight="1" thickBot="1" x14ac:dyDescent="0.3">
      <c r="A25" s="356"/>
      <c r="B25" s="837" t="s">
        <v>34</v>
      </c>
      <c r="C25" s="805">
        <v>4253</v>
      </c>
      <c r="D25" s="806">
        <v>2746</v>
      </c>
      <c r="E25" s="807">
        <v>9723</v>
      </c>
      <c r="F25" s="808">
        <v>24537</v>
      </c>
      <c r="G25" s="809">
        <v>40340</v>
      </c>
      <c r="H25" s="810">
        <v>69873</v>
      </c>
      <c r="I25" s="811"/>
      <c r="J25" s="812">
        <v>51009</v>
      </c>
      <c r="K25" s="852">
        <v>31720</v>
      </c>
      <c r="L25" s="838">
        <f>SUM(J25:K25)</f>
        <v>82729</v>
      </c>
      <c r="M25" s="814"/>
      <c r="N25" s="815"/>
      <c r="O25" s="815"/>
      <c r="P25" s="816"/>
      <c r="Q25" s="817"/>
      <c r="R25" s="818"/>
      <c r="S25" s="819"/>
    </row>
    <row r="26" spans="1:19" ht="15.95" customHeight="1" thickBot="1" x14ac:dyDescent="0.3">
      <c r="A26" s="356"/>
      <c r="B26" s="839"/>
      <c r="C26" s="821"/>
      <c r="D26" s="822"/>
      <c r="E26" s="823"/>
      <c r="F26" s="824"/>
      <c r="G26" s="825"/>
      <c r="H26" s="826"/>
      <c r="I26" s="827"/>
      <c r="J26" s="828"/>
      <c r="K26" s="829"/>
      <c r="L26" s="830"/>
      <c r="M26" s="831"/>
      <c r="N26" s="832"/>
      <c r="O26" s="832"/>
      <c r="P26" s="833"/>
      <c r="Q26" s="834"/>
      <c r="R26" s="835"/>
      <c r="S26" s="836"/>
    </row>
    <row r="27" spans="1:19" ht="21.95" customHeight="1" thickBot="1" x14ac:dyDescent="0.3">
      <c r="A27" s="356"/>
      <c r="B27" s="837" t="s">
        <v>35</v>
      </c>
      <c r="C27" s="805">
        <v>4273</v>
      </c>
      <c r="D27" s="806">
        <v>2735</v>
      </c>
      <c r="E27" s="807">
        <v>9646</v>
      </c>
      <c r="F27" s="808">
        <v>24410</v>
      </c>
      <c r="G27" s="809">
        <v>40143</v>
      </c>
      <c r="H27" s="810">
        <v>69719</v>
      </c>
      <c r="I27" s="811"/>
      <c r="J27" s="812">
        <v>50742</v>
      </c>
      <c r="K27" s="852">
        <v>34639</v>
      </c>
      <c r="L27" s="838">
        <f>SUM(J27:K27)</f>
        <v>85381</v>
      </c>
      <c r="M27" s="814"/>
      <c r="N27" s="815"/>
      <c r="O27" s="815"/>
      <c r="P27" s="816"/>
      <c r="Q27" s="817"/>
      <c r="R27" s="818"/>
      <c r="S27" s="819"/>
    </row>
    <row r="28" spans="1:19" ht="15.95" customHeight="1" thickBot="1" x14ac:dyDescent="0.3">
      <c r="A28" s="356"/>
      <c r="B28" s="839"/>
      <c r="C28" s="821"/>
      <c r="D28" s="822"/>
      <c r="E28" s="823"/>
      <c r="F28" s="824"/>
      <c r="G28" s="825"/>
      <c r="H28" s="826"/>
      <c r="I28" s="827"/>
      <c r="J28" s="828"/>
      <c r="K28" s="829"/>
      <c r="L28" s="830"/>
      <c r="M28" s="831"/>
      <c r="N28" s="832"/>
      <c r="O28" s="832"/>
      <c r="P28" s="833"/>
      <c r="Q28" s="834"/>
      <c r="R28" s="835"/>
      <c r="S28" s="836"/>
    </row>
    <row r="29" spans="1:19" ht="21.95" customHeight="1" thickBot="1" x14ac:dyDescent="0.3">
      <c r="A29" s="356"/>
      <c r="B29" s="837" t="s">
        <v>36</v>
      </c>
      <c r="C29" s="805">
        <v>4268</v>
      </c>
      <c r="D29" s="806">
        <v>2714</v>
      </c>
      <c r="E29" s="807">
        <v>9519</v>
      </c>
      <c r="F29" s="808">
        <v>24237</v>
      </c>
      <c r="G29" s="809">
        <v>39826</v>
      </c>
      <c r="H29" s="810">
        <v>69419</v>
      </c>
      <c r="I29" s="811"/>
      <c r="J29" s="812">
        <v>50052</v>
      </c>
      <c r="K29" s="852">
        <v>34902</v>
      </c>
      <c r="L29" s="838">
        <f>SUM(J29:K29)</f>
        <v>84954</v>
      </c>
      <c r="M29" s="814"/>
      <c r="N29" s="815"/>
      <c r="O29" s="815"/>
      <c r="P29" s="816"/>
      <c r="Q29" s="817"/>
      <c r="R29" s="818"/>
      <c r="S29" s="819"/>
    </row>
    <row r="30" spans="1:19" ht="15.95" customHeight="1" thickBot="1" x14ac:dyDescent="0.3">
      <c r="A30" s="356"/>
      <c r="B30" s="853"/>
      <c r="C30" s="854"/>
      <c r="D30" s="855"/>
      <c r="E30" s="856"/>
      <c r="F30" s="857"/>
      <c r="G30" s="858"/>
      <c r="H30" s="826"/>
      <c r="I30" s="827"/>
      <c r="J30" s="859"/>
      <c r="K30" s="860"/>
      <c r="L30" s="861"/>
      <c r="M30" s="862"/>
      <c r="N30" s="863"/>
      <c r="O30" s="863"/>
      <c r="P30" s="864"/>
      <c r="Q30" s="865"/>
      <c r="R30" s="866"/>
      <c r="S30" s="836"/>
    </row>
    <row r="31" spans="1:19" ht="6" customHeight="1" thickBot="1" x14ac:dyDescent="0.25">
      <c r="A31" s="356"/>
      <c r="B31" s="867"/>
      <c r="C31" s="106"/>
      <c r="D31" s="106"/>
      <c r="E31" s="106"/>
      <c r="F31" s="106"/>
      <c r="G31" s="106"/>
      <c r="H31" s="108"/>
      <c r="I31" s="868"/>
      <c r="J31" s="106"/>
      <c r="K31" s="108"/>
      <c r="L31" s="869"/>
      <c r="M31" s="107"/>
      <c r="N31" s="106"/>
      <c r="O31" s="106"/>
      <c r="P31" s="106"/>
      <c r="Q31" s="106"/>
      <c r="R31" s="106"/>
      <c r="S31" s="870"/>
    </row>
    <row r="32" spans="1:19" ht="3" hidden="1" customHeight="1" thickBot="1" x14ac:dyDescent="0.25">
      <c r="A32" s="356"/>
      <c r="B32" s="49"/>
      <c r="C32" s="50"/>
      <c r="D32" s="50"/>
      <c r="E32" s="50"/>
      <c r="F32" s="50"/>
      <c r="G32" s="49"/>
      <c r="H32" s="871"/>
      <c r="I32" s="872"/>
      <c r="J32" s="50"/>
      <c r="K32" s="49"/>
      <c r="L32" s="50"/>
      <c r="M32" s="873"/>
      <c r="N32" s="50"/>
      <c r="O32" s="50"/>
      <c r="P32" s="50"/>
      <c r="Q32" s="50"/>
      <c r="R32" s="50"/>
      <c r="S32" s="786">
        <f>SUM($S7:$S29)</f>
        <v>0</v>
      </c>
    </row>
    <row r="33" spans="1:19" ht="18.75" thickBot="1" x14ac:dyDescent="0.3">
      <c r="A33" s="356"/>
      <c r="B33" s="749"/>
      <c r="C33" s="756" t="s">
        <v>141</v>
      </c>
      <c r="D33" s="757" t="s">
        <v>141</v>
      </c>
      <c r="E33" s="758" t="s">
        <v>141</v>
      </c>
      <c r="F33" s="759" t="s">
        <v>141</v>
      </c>
      <c r="G33" s="760" t="s">
        <v>141</v>
      </c>
      <c r="H33" s="810" t="s">
        <v>141</v>
      </c>
      <c r="I33" s="811"/>
      <c r="J33" s="763" t="s">
        <v>141</v>
      </c>
      <c r="K33" s="764" t="s">
        <v>142</v>
      </c>
      <c r="L33" s="765" t="s">
        <v>142</v>
      </c>
      <c r="M33" s="15"/>
      <c r="N33" s="16"/>
      <c r="O33" s="16"/>
      <c r="P33" s="15"/>
      <c r="Q33" s="16"/>
      <c r="R33" s="785"/>
      <c r="S33" s="786"/>
    </row>
    <row r="34" spans="1:19" ht="18.75" customHeight="1" thickBot="1" x14ac:dyDescent="0.35">
      <c r="A34" s="747"/>
      <c r="B34" s="874" t="s">
        <v>121</v>
      </c>
      <c r="C34" s="771">
        <v>0</v>
      </c>
      <c r="D34" s="772">
        <v>1</v>
      </c>
      <c r="E34" s="773">
        <v>2</v>
      </c>
      <c r="F34" s="774">
        <v>3</v>
      </c>
      <c r="G34" s="775">
        <v>4</v>
      </c>
      <c r="H34" s="875">
        <v>5</v>
      </c>
      <c r="I34" s="876"/>
      <c r="J34" s="778">
        <v>6</v>
      </c>
      <c r="K34" s="779" t="s">
        <v>143</v>
      </c>
      <c r="L34" s="780" t="s">
        <v>113</v>
      </c>
      <c r="M34" s="781"/>
      <c r="N34" s="782"/>
      <c r="O34" s="782"/>
      <c r="P34" s="783"/>
      <c r="Q34" s="784"/>
      <c r="R34" s="877"/>
      <c r="S34" s="878"/>
    </row>
    <row r="35" spans="1:19" ht="3.75" customHeight="1" thickBot="1" x14ac:dyDescent="0.25">
      <c r="A35" s="879"/>
      <c r="B35" s="880"/>
      <c r="C35" s="881"/>
      <c r="D35" s="882"/>
      <c r="E35" s="883"/>
      <c r="F35" s="884"/>
      <c r="G35" s="885"/>
      <c r="H35" s="886"/>
      <c r="I35" s="886"/>
      <c r="J35" s="887"/>
      <c r="K35" s="888"/>
      <c r="L35" s="889"/>
      <c r="M35" s="880"/>
      <c r="N35" s="890"/>
      <c r="O35" s="890"/>
      <c r="P35" s="891"/>
      <c r="Q35" s="892"/>
      <c r="R35" s="893"/>
      <c r="S35" s="894"/>
    </row>
    <row r="38" spans="1:19" x14ac:dyDescent="0.2">
      <c r="B38" s="895"/>
      <c r="C38" s="896"/>
    </row>
  </sheetData>
  <pageMargins left="0.78740157499999996" right="0.78740157499999996" top="0.85" bottom="0.81" header="0.4921259845" footer="0.4921259845"/>
  <pageSetup paperSize="9" scale="8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6"/>
  </sheetPr>
  <dimension ref="A1:Q38"/>
  <sheetViews>
    <sheetView workbookViewId="0">
      <selection activeCell="A33" sqref="A33"/>
    </sheetView>
  </sheetViews>
  <sheetFormatPr baseColWidth="10" defaultRowHeight="12.75" x14ac:dyDescent="0.2"/>
  <cols>
    <col min="1" max="1" width="16.7109375" customWidth="1"/>
    <col min="2" max="4" width="8.7109375" customWidth="1"/>
    <col min="5" max="7" width="8" customWidth="1"/>
    <col min="8" max="9" width="8.7109375" customWidth="1"/>
    <col min="10" max="10" width="10.5703125" customWidth="1"/>
    <col min="11" max="11" width="8.7109375" customWidth="1"/>
    <col min="12" max="12" width="9.7109375" customWidth="1"/>
    <col min="13" max="13" width="10.140625" customWidth="1"/>
    <col min="14" max="14" width="7.7109375" customWidth="1"/>
    <col min="15" max="15" width="0.42578125" customWidth="1"/>
    <col min="16" max="17" width="7.7109375" customWidth="1"/>
  </cols>
  <sheetData>
    <row r="1" spans="1:17" ht="16.5" customHeight="1" thickBot="1" x14ac:dyDescent="0.3">
      <c r="A1" s="897">
        <v>20</v>
      </c>
      <c r="B1" s="898"/>
      <c r="C1" s="899"/>
      <c r="D1" s="899"/>
      <c r="E1" s="900" t="s">
        <v>144</v>
      </c>
      <c r="F1" s="899"/>
      <c r="G1" s="899"/>
      <c r="H1" s="899"/>
      <c r="I1" s="899"/>
      <c r="J1" s="899"/>
      <c r="K1" s="899"/>
      <c r="L1" s="899"/>
      <c r="M1" s="899"/>
      <c r="N1" s="901"/>
      <c r="O1" s="902"/>
    </row>
    <row r="2" spans="1:17" ht="9.75" customHeight="1" thickBot="1" x14ac:dyDescent="0.25">
      <c r="A2" s="903"/>
      <c r="B2" s="904" t="s">
        <v>145</v>
      </c>
      <c r="C2" s="905"/>
      <c r="D2" s="906"/>
      <c r="E2" s="905"/>
      <c r="F2" s="906"/>
      <c r="G2" s="905"/>
      <c r="H2" s="906"/>
      <c r="I2" s="905" t="s">
        <v>146</v>
      </c>
      <c r="J2" s="907"/>
      <c r="K2" s="908" t="s">
        <v>145</v>
      </c>
      <c r="L2" s="907"/>
      <c r="M2" s="908"/>
      <c r="N2" s="909" t="s">
        <v>59</v>
      </c>
      <c r="O2" s="910"/>
      <c r="P2" s="13"/>
      <c r="Q2" s="13"/>
    </row>
    <row r="3" spans="1:17" ht="11.25" customHeight="1" thickBot="1" x14ac:dyDescent="0.25">
      <c r="A3" s="911" t="s">
        <v>14</v>
      </c>
      <c r="B3" s="67" t="s">
        <v>25</v>
      </c>
      <c r="C3" s="912" t="s">
        <v>26</v>
      </c>
      <c r="D3" s="913" t="s">
        <v>27</v>
      </c>
      <c r="E3" s="912" t="s">
        <v>28</v>
      </c>
      <c r="F3" s="913" t="s">
        <v>29</v>
      </c>
      <c r="G3" s="912" t="s">
        <v>30</v>
      </c>
      <c r="H3" s="913" t="s">
        <v>31</v>
      </c>
      <c r="I3" s="912" t="s">
        <v>32</v>
      </c>
      <c r="J3" s="913" t="s">
        <v>33</v>
      </c>
      <c r="K3" s="912" t="s">
        <v>34</v>
      </c>
      <c r="L3" s="913" t="s">
        <v>35</v>
      </c>
      <c r="M3" s="912" t="s">
        <v>36</v>
      </c>
      <c r="N3" s="914" t="s">
        <v>147</v>
      </c>
      <c r="O3" s="915"/>
      <c r="P3" s="916"/>
      <c r="Q3" s="917"/>
    </row>
    <row r="4" spans="1:17" ht="2.25" customHeight="1" thickBot="1" x14ac:dyDescent="0.25">
      <c r="A4" s="69"/>
      <c r="B4" s="70"/>
      <c r="C4" s="71"/>
      <c r="D4" s="72"/>
      <c r="E4" s="73"/>
      <c r="F4" s="70"/>
      <c r="G4" s="71"/>
      <c r="H4" s="72"/>
      <c r="I4" s="73"/>
      <c r="J4" s="70"/>
      <c r="K4" s="73"/>
      <c r="L4" s="70"/>
      <c r="M4" s="73"/>
      <c r="N4" s="918"/>
      <c r="O4" s="919"/>
      <c r="P4" s="920"/>
      <c r="Q4" s="920"/>
    </row>
    <row r="5" spans="1:17" ht="17.100000000000001" customHeight="1" thickBot="1" x14ac:dyDescent="0.45">
      <c r="A5" s="921" t="s">
        <v>148</v>
      </c>
      <c r="B5" s="922">
        <v>395</v>
      </c>
      <c r="C5" s="922">
        <v>381</v>
      </c>
      <c r="D5" s="923">
        <v>264</v>
      </c>
      <c r="E5" s="923">
        <v>237</v>
      </c>
      <c r="F5" s="923">
        <v>278</v>
      </c>
      <c r="G5" s="923">
        <v>261</v>
      </c>
      <c r="H5" s="923">
        <v>452</v>
      </c>
      <c r="I5" s="923">
        <v>414</v>
      </c>
      <c r="J5" s="923">
        <v>434</v>
      </c>
      <c r="K5" s="923">
        <v>414</v>
      </c>
      <c r="L5" s="923">
        <v>378</v>
      </c>
      <c r="M5" s="923">
        <v>353</v>
      </c>
      <c r="N5" s="923">
        <f>SUM(B5:M5)</f>
        <v>4261</v>
      </c>
      <c r="O5" s="924"/>
    </row>
    <row r="6" spans="1:17" ht="17.100000000000001" customHeight="1" thickBot="1" x14ac:dyDescent="0.3">
      <c r="A6" s="925" t="s">
        <v>149</v>
      </c>
      <c r="B6" s="926">
        <v>19620</v>
      </c>
      <c r="C6" s="926">
        <v>19758</v>
      </c>
      <c r="D6" s="926">
        <v>19722</v>
      </c>
      <c r="E6" s="926">
        <v>19868</v>
      </c>
      <c r="F6" s="926">
        <v>19688</v>
      </c>
      <c r="G6" s="926">
        <v>19874</v>
      </c>
      <c r="H6" s="926">
        <v>19981</v>
      </c>
      <c r="I6" s="926">
        <v>20059</v>
      </c>
      <c r="J6" s="926">
        <v>20125</v>
      </c>
      <c r="K6" s="926">
        <v>20220</v>
      </c>
      <c r="L6" s="926">
        <v>20389</v>
      </c>
      <c r="M6" s="926">
        <v>20555</v>
      </c>
      <c r="N6" s="927"/>
      <c r="O6" s="928"/>
    </row>
    <row r="7" spans="1:17" ht="1.5" customHeight="1" thickBot="1" x14ac:dyDescent="0.3">
      <c r="A7" s="929"/>
      <c r="B7" s="930"/>
      <c r="C7" s="930"/>
      <c r="D7" s="930"/>
      <c r="E7" s="930"/>
      <c r="F7" s="930"/>
      <c r="G7" s="930"/>
      <c r="H7" s="930"/>
      <c r="I7" s="930"/>
      <c r="J7" s="930"/>
      <c r="K7" s="930"/>
      <c r="L7" s="930"/>
      <c r="M7" s="930"/>
      <c r="N7" s="930"/>
      <c r="O7" s="924"/>
    </row>
    <row r="8" spans="1:17" ht="17.100000000000001" customHeight="1" thickBot="1" x14ac:dyDescent="0.3">
      <c r="A8" s="931" t="s">
        <v>150</v>
      </c>
      <c r="B8" s="932">
        <v>42</v>
      </c>
      <c r="C8" s="932">
        <v>35</v>
      </c>
      <c r="D8" s="932">
        <v>30</v>
      </c>
      <c r="E8" s="932">
        <v>15</v>
      </c>
      <c r="F8" s="932">
        <v>22</v>
      </c>
      <c r="G8" s="932">
        <v>19</v>
      </c>
      <c r="H8" s="932">
        <v>37</v>
      </c>
      <c r="I8" s="932">
        <v>38</v>
      </c>
      <c r="J8" s="932">
        <v>35</v>
      </c>
      <c r="K8" s="932">
        <v>31</v>
      </c>
      <c r="L8" s="932">
        <v>29</v>
      </c>
      <c r="M8" s="932">
        <v>25</v>
      </c>
      <c r="N8" s="926">
        <f>SUM(B8:M8)</f>
        <v>358</v>
      </c>
      <c r="O8" s="928"/>
    </row>
    <row r="9" spans="1:17" ht="17.100000000000001" customHeight="1" thickBot="1" x14ac:dyDescent="0.3">
      <c r="A9" s="933" t="s">
        <v>151</v>
      </c>
      <c r="B9" s="934">
        <v>4230</v>
      </c>
      <c r="C9" s="934">
        <v>4207</v>
      </c>
      <c r="D9" s="934">
        <v>4201</v>
      </c>
      <c r="E9" s="934">
        <v>4175</v>
      </c>
      <c r="F9" s="934">
        <v>4130</v>
      </c>
      <c r="G9" s="934">
        <v>4125</v>
      </c>
      <c r="H9" s="934">
        <v>4097</v>
      </c>
      <c r="I9" s="934">
        <v>4081</v>
      </c>
      <c r="J9" s="934">
        <v>4068</v>
      </c>
      <c r="K9" s="934">
        <v>4070</v>
      </c>
      <c r="L9" s="934">
        <v>4039</v>
      </c>
      <c r="M9" s="934">
        <v>4028</v>
      </c>
      <c r="N9" s="930"/>
      <c r="O9" s="924"/>
    </row>
    <row r="10" spans="1:17" ht="1.5" customHeight="1" thickBot="1" x14ac:dyDescent="0.3">
      <c r="A10" s="108"/>
      <c r="B10" s="927"/>
      <c r="C10" s="927"/>
      <c r="D10" s="927"/>
      <c r="E10" s="927"/>
      <c r="F10" s="927"/>
      <c r="G10" s="927"/>
      <c r="H10" s="927"/>
      <c r="I10" s="927"/>
      <c r="J10" s="927"/>
      <c r="K10" s="927"/>
      <c r="L10" s="927"/>
      <c r="M10" s="927"/>
      <c r="N10" s="927"/>
      <c r="O10" s="928"/>
    </row>
    <row r="11" spans="1:17" ht="17.100000000000001" customHeight="1" thickBot="1" x14ac:dyDescent="0.3">
      <c r="A11" s="935" t="s">
        <v>152</v>
      </c>
      <c r="B11" s="936">
        <v>16</v>
      </c>
      <c r="C11" s="936">
        <v>19</v>
      </c>
      <c r="D11" s="936">
        <v>9</v>
      </c>
      <c r="E11" s="936">
        <v>7</v>
      </c>
      <c r="F11" s="936">
        <v>9</v>
      </c>
      <c r="G11" s="936">
        <v>5</v>
      </c>
      <c r="H11" s="936">
        <v>11</v>
      </c>
      <c r="I11" s="936">
        <v>16</v>
      </c>
      <c r="J11" s="936">
        <v>20</v>
      </c>
      <c r="K11" s="936">
        <v>18</v>
      </c>
      <c r="L11" s="936">
        <v>17</v>
      </c>
      <c r="M11" s="936">
        <v>13</v>
      </c>
      <c r="N11" s="923">
        <f>SUM(B11:M11)</f>
        <v>160</v>
      </c>
      <c r="O11" s="924"/>
    </row>
    <row r="12" spans="1:17" ht="17.100000000000001" customHeight="1" thickBot="1" x14ac:dyDescent="0.3">
      <c r="A12" s="937" t="s">
        <v>153</v>
      </c>
      <c r="B12" s="938">
        <v>852</v>
      </c>
      <c r="C12" s="938">
        <v>864</v>
      </c>
      <c r="D12" s="938">
        <v>858</v>
      </c>
      <c r="E12" s="938">
        <v>872</v>
      </c>
      <c r="F12" s="938">
        <v>859</v>
      </c>
      <c r="G12" s="938">
        <v>871</v>
      </c>
      <c r="H12" s="938">
        <v>868</v>
      </c>
      <c r="I12" s="938">
        <v>876</v>
      </c>
      <c r="J12" s="938">
        <v>881</v>
      </c>
      <c r="K12" s="938">
        <v>888</v>
      </c>
      <c r="L12" s="938">
        <v>892</v>
      </c>
      <c r="M12" s="938">
        <v>895</v>
      </c>
      <c r="N12" s="927"/>
      <c r="O12" s="928"/>
    </row>
    <row r="13" spans="1:17" ht="1.5" customHeight="1" thickBot="1" x14ac:dyDescent="0.3">
      <c r="A13" s="929"/>
      <c r="B13" s="930"/>
      <c r="C13" s="930"/>
      <c r="D13" s="930"/>
      <c r="E13" s="930"/>
      <c r="F13" s="930"/>
      <c r="G13" s="930"/>
      <c r="H13" s="930"/>
      <c r="I13" s="930"/>
      <c r="J13" s="930"/>
      <c r="K13" s="930"/>
      <c r="L13" s="930"/>
      <c r="M13" s="930"/>
      <c r="N13" s="930"/>
      <c r="O13" s="924"/>
    </row>
    <row r="14" spans="1:17" ht="17.100000000000001" customHeight="1" thickBot="1" x14ac:dyDescent="0.3">
      <c r="A14" s="939" t="s">
        <v>154</v>
      </c>
      <c r="B14" s="940">
        <v>146</v>
      </c>
      <c r="C14" s="940">
        <v>148</v>
      </c>
      <c r="D14" s="940">
        <v>128</v>
      </c>
      <c r="E14" s="940">
        <v>99</v>
      </c>
      <c r="F14" s="940">
        <v>135</v>
      </c>
      <c r="G14" s="940">
        <v>114</v>
      </c>
      <c r="H14" s="940">
        <v>172</v>
      </c>
      <c r="I14" s="940">
        <v>144</v>
      </c>
      <c r="J14" s="940">
        <v>180</v>
      </c>
      <c r="K14" s="940">
        <v>166</v>
      </c>
      <c r="L14" s="940">
        <v>170</v>
      </c>
      <c r="M14" s="940">
        <v>112</v>
      </c>
      <c r="N14" s="926">
        <f>SUM(B14:M14)</f>
        <v>1714</v>
      </c>
      <c r="O14" s="928"/>
    </row>
    <row r="15" spans="1:17" ht="17.100000000000001" customHeight="1" thickBot="1" x14ac:dyDescent="0.3">
      <c r="A15" s="941" t="s">
        <v>155</v>
      </c>
      <c r="B15" s="942">
        <v>11280</v>
      </c>
      <c r="C15" s="942">
        <v>11304</v>
      </c>
      <c r="D15" s="942">
        <v>11301</v>
      </c>
      <c r="E15" s="942">
        <v>11347</v>
      </c>
      <c r="F15" s="942">
        <v>11278</v>
      </c>
      <c r="G15" s="942">
        <v>11304</v>
      </c>
      <c r="H15" s="942">
        <v>11285</v>
      </c>
      <c r="I15" s="942">
        <v>11312</v>
      </c>
      <c r="J15" s="942">
        <v>11316</v>
      </c>
      <c r="K15" s="942">
        <v>11328</v>
      </c>
      <c r="L15" s="942">
        <v>11308</v>
      </c>
      <c r="M15" s="942">
        <v>11316</v>
      </c>
      <c r="N15" s="930"/>
      <c r="O15" s="924"/>
    </row>
    <row r="16" spans="1:17" ht="1.5" customHeight="1" thickBot="1" x14ac:dyDescent="0.3">
      <c r="A16" s="108"/>
      <c r="B16" s="927"/>
      <c r="C16" s="927"/>
      <c r="D16" s="927"/>
      <c r="E16" s="927"/>
      <c r="F16" s="927"/>
      <c r="G16" s="927"/>
      <c r="H16" s="927"/>
      <c r="I16" s="927"/>
      <c r="J16" s="927"/>
      <c r="K16" s="927"/>
      <c r="L16" s="927"/>
      <c r="M16" s="927"/>
      <c r="N16" s="927"/>
      <c r="O16" s="928"/>
    </row>
    <row r="17" spans="1:15" ht="17.100000000000001" customHeight="1" thickBot="1" x14ac:dyDescent="0.3">
      <c r="A17" s="943" t="s">
        <v>156</v>
      </c>
      <c r="B17" s="944">
        <v>11</v>
      </c>
      <c r="C17" s="944">
        <v>4</v>
      </c>
      <c r="D17" s="944">
        <v>5</v>
      </c>
      <c r="E17" s="944">
        <v>4</v>
      </c>
      <c r="F17" s="944">
        <v>6</v>
      </c>
      <c r="G17" s="944">
        <v>5</v>
      </c>
      <c r="H17" s="944">
        <v>5</v>
      </c>
      <c r="I17" s="944">
        <v>6</v>
      </c>
      <c r="J17" s="944">
        <v>5</v>
      </c>
      <c r="K17" s="944">
        <v>5</v>
      </c>
      <c r="L17" s="944">
        <v>6</v>
      </c>
      <c r="M17" s="944">
        <v>5</v>
      </c>
      <c r="N17" s="923">
        <f>SUM(B17:M17)</f>
        <v>67</v>
      </c>
      <c r="O17" s="924"/>
    </row>
    <row r="18" spans="1:15" ht="16.5" customHeight="1" thickBot="1" x14ac:dyDescent="0.3">
      <c r="A18" s="945" t="s">
        <v>157</v>
      </c>
      <c r="B18" s="946">
        <v>456</v>
      </c>
      <c r="C18" s="946">
        <v>456</v>
      </c>
      <c r="D18" s="946">
        <v>450</v>
      </c>
      <c r="E18" s="946">
        <v>458</v>
      </c>
      <c r="F18" s="946">
        <v>458</v>
      </c>
      <c r="G18" s="946">
        <v>461</v>
      </c>
      <c r="H18" s="946">
        <v>458</v>
      </c>
      <c r="I18" s="946">
        <v>460</v>
      </c>
      <c r="J18" s="946">
        <v>459</v>
      </c>
      <c r="K18" s="946">
        <v>455</v>
      </c>
      <c r="L18" s="946">
        <v>461</v>
      </c>
      <c r="M18" s="946">
        <v>458</v>
      </c>
      <c r="N18" s="927"/>
      <c r="O18" s="928"/>
    </row>
    <row r="19" spans="1:15" ht="1.5" customHeight="1" thickBot="1" x14ac:dyDescent="0.3">
      <c r="A19" s="929"/>
      <c r="B19" s="930"/>
      <c r="C19" s="930"/>
      <c r="D19" s="930"/>
      <c r="E19" s="930"/>
      <c r="F19" s="930"/>
      <c r="G19" s="930"/>
      <c r="H19" s="930"/>
      <c r="I19" s="930"/>
      <c r="J19" s="930"/>
      <c r="K19" s="930"/>
      <c r="L19" s="930"/>
      <c r="M19" s="930"/>
      <c r="N19" s="930"/>
      <c r="O19" s="924"/>
    </row>
    <row r="20" spans="1:15" ht="17.100000000000001" customHeight="1" thickBot="1" x14ac:dyDescent="0.3">
      <c r="A20" s="947" t="s">
        <v>158</v>
      </c>
      <c r="B20" s="948">
        <v>355</v>
      </c>
      <c r="C20" s="948">
        <v>329</v>
      </c>
      <c r="D20" s="948">
        <v>279</v>
      </c>
      <c r="E20" s="948">
        <v>175</v>
      </c>
      <c r="F20" s="948">
        <v>258</v>
      </c>
      <c r="G20" s="948">
        <v>243</v>
      </c>
      <c r="H20" s="948">
        <v>369</v>
      </c>
      <c r="I20" s="948">
        <v>346</v>
      </c>
      <c r="J20" s="948">
        <v>352</v>
      </c>
      <c r="K20" s="948">
        <v>347</v>
      </c>
      <c r="L20" s="948">
        <v>322</v>
      </c>
      <c r="M20" s="948">
        <v>258</v>
      </c>
      <c r="N20" s="926">
        <f>SUM(B20:M20)</f>
        <v>3633</v>
      </c>
      <c r="O20" s="928"/>
    </row>
    <row r="21" spans="1:15" ht="17.100000000000001" customHeight="1" thickBot="1" x14ac:dyDescent="0.3">
      <c r="A21" s="949" t="s">
        <v>159</v>
      </c>
      <c r="B21" s="950">
        <v>20382</v>
      </c>
      <c r="C21" s="950">
        <v>20449</v>
      </c>
      <c r="D21" s="950">
        <v>20425</v>
      </c>
      <c r="E21" s="950">
        <v>20489</v>
      </c>
      <c r="F21" s="950">
        <v>20261</v>
      </c>
      <c r="G21" s="950">
        <v>20279</v>
      </c>
      <c r="H21" s="950">
        <v>20251</v>
      </c>
      <c r="I21" s="950">
        <v>20246</v>
      </c>
      <c r="J21" s="950">
        <v>20245</v>
      </c>
      <c r="K21" s="950">
        <v>20255</v>
      </c>
      <c r="L21" s="950">
        <v>20252</v>
      </c>
      <c r="M21" s="950">
        <v>20238</v>
      </c>
      <c r="N21" s="930"/>
      <c r="O21" s="924"/>
    </row>
    <row r="22" spans="1:15" ht="1.5" customHeight="1" thickBot="1" x14ac:dyDescent="0.3">
      <c r="A22" s="108"/>
      <c r="B22" s="927"/>
      <c r="C22" s="927"/>
      <c r="D22" s="927"/>
      <c r="E22" s="927"/>
      <c r="F22" s="927"/>
      <c r="G22" s="927"/>
      <c r="H22" s="927"/>
      <c r="I22" s="927"/>
      <c r="J22" s="927"/>
      <c r="K22" s="927"/>
      <c r="L22" s="927"/>
      <c r="M22" s="927"/>
      <c r="N22" s="927"/>
      <c r="O22" s="928"/>
    </row>
    <row r="23" spans="1:15" ht="17.100000000000001" customHeight="1" thickBot="1" x14ac:dyDescent="0.3">
      <c r="A23" s="951" t="s">
        <v>160</v>
      </c>
      <c r="B23" s="952">
        <v>47</v>
      </c>
      <c r="C23" s="953">
        <v>50</v>
      </c>
      <c r="D23" s="953">
        <v>35</v>
      </c>
      <c r="E23" s="953">
        <v>37</v>
      </c>
      <c r="F23" s="953">
        <v>46</v>
      </c>
      <c r="G23" s="953">
        <v>27</v>
      </c>
      <c r="H23" s="953">
        <v>46</v>
      </c>
      <c r="I23" s="953">
        <v>51</v>
      </c>
      <c r="J23" s="953">
        <v>67</v>
      </c>
      <c r="K23" s="953">
        <v>66</v>
      </c>
      <c r="L23" s="953">
        <v>58</v>
      </c>
      <c r="M23" s="953">
        <v>37</v>
      </c>
      <c r="N23" s="954">
        <f>SUM(B23:M23)</f>
        <v>567</v>
      </c>
      <c r="O23" s="924"/>
    </row>
    <row r="24" spans="1:15" ht="17.100000000000001" customHeight="1" thickBot="1" x14ac:dyDescent="0.3">
      <c r="A24" s="955" t="s">
        <v>161</v>
      </c>
      <c r="B24" s="956">
        <v>4094</v>
      </c>
      <c r="C24" s="953">
        <v>4081</v>
      </c>
      <c r="D24" s="953">
        <v>4075</v>
      </c>
      <c r="E24" s="953">
        <v>4098</v>
      </c>
      <c r="F24" s="953">
        <v>4032</v>
      </c>
      <c r="G24" s="953">
        <v>4025</v>
      </c>
      <c r="H24" s="953">
        <v>3997</v>
      </c>
      <c r="I24" s="953">
        <v>3981</v>
      </c>
      <c r="J24" s="953">
        <v>3969</v>
      </c>
      <c r="K24" s="953">
        <v>3951</v>
      </c>
      <c r="L24" s="953">
        <v>3932</v>
      </c>
      <c r="M24" s="953">
        <v>3907</v>
      </c>
      <c r="N24" s="957"/>
      <c r="O24" s="928"/>
    </row>
    <row r="25" spans="1:15" ht="1.5" customHeight="1" thickBot="1" x14ac:dyDescent="0.3">
      <c r="A25" s="929"/>
      <c r="B25" s="958"/>
      <c r="C25" s="958"/>
      <c r="D25" s="958"/>
      <c r="E25" s="958"/>
      <c r="F25" s="958"/>
      <c r="G25" s="958"/>
      <c r="H25" s="958"/>
      <c r="I25" s="958"/>
      <c r="J25" s="958"/>
      <c r="K25" s="958"/>
      <c r="L25" s="958"/>
      <c r="M25" s="958"/>
      <c r="N25" s="930"/>
      <c r="O25" s="924"/>
    </row>
    <row r="26" spans="1:15" ht="17.100000000000001" customHeight="1" thickBot="1" x14ac:dyDescent="0.3">
      <c r="A26" s="959" t="s">
        <v>162</v>
      </c>
      <c r="B26" s="960">
        <v>1031</v>
      </c>
      <c r="C26" s="960">
        <v>835</v>
      </c>
      <c r="D26" s="960">
        <v>628</v>
      </c>
      <c r="E26" s="960">
        <v>527</v>
      </c>
      <c r="F26" s="960">
        <v>749</v>
      </c>
      <c r="G26" s="960">
        <v>699</v>
      </c>
      <c r="H26" s="960">
        <v>1088</v>
      </c>
      <c r="I26" s="960">
        <v>962</v>
      </c>
      <c r="J26" s="960">
        <v>998</v>
      </c>
      <c r="K26" s="960">
        <v>925</v>
      </c>
      <c r="L26" s="960">
        <v>899</v>
      </c>
      <c r="M26" s="960">
        <v>887</v>
      </c>
      <c r="N26" s="926">
        <f>SUM(B26:M26)</f>
        <v>10228</v>
      </c>
      <c r="O26" s="928"/>
    </row>
    <row r="27" spans="1:15" ht="16.5" customHeight="1" thickBot="1" x14ac:dyDescent="0.3">
      <c r="A27" s="961" t="s">
        <v>163</v>
      </c>
      <c r="B27" s="962">
        <v>55387</v>
      </c>
      <c r="C27" s="962">
        <v>55495</v>
      </c>
      <c r="D27" s="962">
        <v>55468</v>
      </c>
      <c r="E27" s="962">
        <v>55453</v>
      </c>
      <c r="F27" s="962">
        <v>54976</v>
      </c>
      <c r="G27" s="962">
        <v>55084</v>
      </c>
      <c r="H27" s="962">
        <v>55167</v>
      </c>
      <c r="I27" s="962">
        <v>55195</v>
      </c>
      <c r="J27" s="962">
        <v>55237</v>
      </c>
      <c r="K27" s="962">
        <v>55308</v>
      </c>
      <c r="L27" s="962">
        <v>55325</v>
      </c>
      <c r="M27" s="962">
        <v>55335</v>
      </c>
      <c r="N27" s="930"/>
      <c r="O27" s="924"/>
    </row>
    <row r="28" spans="1:15" ht="1.5" customHeight="1" thickBot="1" x14ac:dyDescent="0.3">
      <c r="A28" s="108"/>
      <c r="B28" s="927"/>
      <c r="C28" s="927"/>
      <c r="D28" s="927"/>
      <c r="E28" s="927"/>
      <c r="F28" s="927"/>
      <c r="G28" s="927"/>
      <c r="H28" s="927"/>
      <c r="I28" s="927"/>
      <c r="J28" s="927"/>
      <c r="K28" s="927"/>
      <c r="L28" s="927"/>
      <c r="M28" s="927"/>
      <c r="N28" s="927"/>
      <c r="O28" s="928"/>
    </row>
    <row r="29" spans="1:15" ht="17.100000000000001" customHeight="1" thickBot="1" x14ac:dyDescent="0.3">
      <c r="A29" s="963" t="s">
        <v>164</v>
      </c>
      <c r="B29" s="964">
        <v>47</v>
      </c>
      <c r="C29" s="964">
        <v>42</v>
      </c>
      <c r="D29" s="964">
        <v>33</v>
      </c>
      <c r="E29" s="964">
        <v>24</v>
      </c>
      <c r="F29" s="964">
        <v>31</v>
      </c>
      <c r="G29" s="964">
        <v>31</v>
      </c>
      <c r="H29" s="964">
        <v>49</v>
      </c>
      <c r="I29" s="964">
        <v>43</v>
      </c>
      <c r="J29" s="964">
        <v>35</v>
      </c>
      <c r="K29" s="964">
        <v>37</v>
      </c>
      <c r="L29" s="964">
        <v>33</v>
      </c>
      <c r="M29" s="964">
        <v>38</v>
      </c>
      <c r="N29" s="965">
        <f>SUM(B29:M29)</f>
        <v>443</v>
      </c>
      <c r="O29" s="966">
        <f>SUM(O$5:O$27)</f>
        <v>0</v>
      </c>
    </row>
    <row r="30" spans="1:15" ht="17.100000000000001" customHeight="1" thickBot="1" x14ac:dyDescent="0.3">
      <c r="A30" s="967" t="s">
        <v>165</v>
      </c>
      <c r="B30" s="968">
        <v>3709</v>
      </c>
      <c r="C30" s="968">
        <v>3704</v>
      </c>
      <c r="D30" s="968">
        <v>3705</v>
      </c>
      <c r="E30" s="968">
        <v>3672</v>
      </c>
      <c r="F30" s="968">
        <v>3635</v>
      </c>
      <c r="G30" s="968">
        <v>3618</v>
      </c>
      <c r="H30" s="968">
        <v>3618</v>
      </c>
      <c r="I30" s="968">
        <v>3609</v>
      </c>
      <c r="J30" s="968">
        <v>3581</v>
      </c>
      <c r="K30" s="968">
        <v>3588</v>
      </c>
      <c r="L30" s="968">
        <v>3575</v>
      </c>
      <c r="M30" s="968">
        <v>3562</v>
      </c>
      <c r="N30" s="930"/>
      <c r="O30" s="969"/>
    </row>
    <row r="31" spans="1:15" ht="1.5" customHeight="1" thickBot="1" x14ac:dyDescent="0.3">
      <c r="A31" s="970" t="s">
        <v>121</v>
      </c>
      <c r="B31" s="971"/>
      <c r="C31" s="972"/>
      <c r="D31" s="973"/>
      <c r="E31" s="974"/>
      <c r="F31" s="975"/>
      <c r="G31" s="976"/>
      <c r="H31" s="977"/>
      <c r="I31" s="978"/>
      <c r="J31" s="979"/>
      <c r="K31" s="980"/>
      <c r="L31" s="981"/>
      <c r="M31" s="982"/>
      <c r="N31" s="983"/>
      <c r="O31" s="984"/>
    </row>
    <row r="32" spans="1:15" ht="17.100000000000001" customHeight="1" thickBot="1" x14ac:dyDescent="0.3">
      <c r="A32" s="985" t="s">
        <v>166</v>
      </c>
      <c r="B32" s="986">
        <v>771</v>
      </c>
      <c r="C32" s="987">
        <v>697</v>
      </c>
      <c r="D32" s="988">
        <v>558</v>
      </c>
      <c r="E32" s="987">
        <v>393</v>
      </c>
      <c r="F32" s="987">
        <v>573</v>
      </c>
      <c r="G32" s="987">
        <v>519</v>
      </c>
      <c r="H32" s="987">
        <v>782</v>
      </c>
      <c r="I32" s="987">
        <v>711</v>
      </c>
      <c r="J32" s="987">
        <v>715</v>
      </c>
      <c r="K32" s="987">
        <v>751</v>
      </c>
      <c r="L32" s="987">
        <v>702</v>
      </c>
      <c r="M32" s="988">
        <v>547</v>
      </c>
      <c r="N32" s="923">
        <f>SUM(B32:M32)</f>
        <v>7719</v>
      </c>
      <c r="O32" s="989"/>
    </row>
    <row r="33" spans="1:15" ht="17.100000000000001" customHeight="1" thickBot="1" x14ac:dyDescent="0.3">
      <c r="A33" s="990" t="s">
        <v>167</v>
      </c>
      <c r="B33" s="991">
        <v>38518</v>
      </c>
      <c r="C33" s="992">
        <v>38665</v>
      </c>
      <c r="D33" s="993">
        <v>38577</v>
      </c>
      <c r="E33" s="992">
        <v>38564</v>
      </c>
      <c r="F33" s="992">
        <v>38156</v>
      </c>
      <c r="G33" s="992">
        <v>38200</v>
      </c>
      <c r="H33" s="992">
        <v>38221</v>
      </c>
      <c r="I33" s="992">
        <v>38236</v>
      </c>
      <c r="J33" s="992">
        <v>38174</v>
      </c>
      <c r="K33" s="992">
        <v>38199</v>
      </c>
      <c r="L33" s="992">
        <v>38227</v>
      </c>
      <c r="M33" s="993">
        <v>38307</v>
      </c>
      <c r="N33" s="994"/>
      <c r="O33" s="894"/>
    </row>
    <row r="34" spans="1:15" ht="1.5" customHeight="1" thickBot="1" x14ac:dyDescent="0.3">
      <c r="A34" s="990"/>
      <c r="B34" s="991"/>
      <c r="C34" s="992"/>
      <c r="D34" s="993"/>
      <c r="E34" s="992"/>
      <c r="F34" s="992"/>
      <c r="G34" s="992"/>
      <c r="H34" s="992"/>
      <c r="I34" s="992"/>
      <c r="J34" s="992"/>
      <c r="K34" s="992"/>
      <c r="L34" s="992"/>
      <c r="M34" s="993"/>
      <c r="N34" s="994"/>
      <c r="O34" s="894"/>
    </row>
    <row r="35" spans="1:15" ht="17.100000000000001" customHeight="1" thickBot="1" x14ac:dyDescent="0.3">
      <c r="A35" s="995" t="s">
        <v>90</v>
      </c>
      <c r="B35" s="996">
        <v>3</v>
      </c>
      <c r="C35" s="997">
        <v>4</v>
      </c>
      <c r="D35" s="998">
        <v>3</v>
      </c>
      <c r="E35" s="997">
        <v>5</v>
      </c>
      <c r="F35" s="997">
        <v>7</v>
      </c>
      <c r="G35" s="997">
        <v>2</v>
      </c>
      <c r="H35" s="997">
        <v>5</v>
      </c>
      <c r="I35" s="997">
        <v>4</v>
      </c>
      <c r="J35" s="997">
        <v>6</v>
      </c>
      <c r="K35" s="997">
        <v>3</v>
      </c>
      <c r="L35" s="997">
        <v>5</v>
      </c>
      <c r="M35" s="998">
        <v>4</v>
      </c>
      <c r="N35" s="999">
        <f>SUM(B35:M35)</f>
        <v>51</v>
      </c>
      <c r="O35" s="894"/>
    </row>
    <row r="36" spans="1:15" ht="17.100000000000001" customHeight="1" thickBot="1" x14ac:dyDescent="0.3">
      <c r="A36" s="1000" t="s">
        <v>168</v>
      </c>
      <c r="B36" s="996">
        <v>2905</v>
      </c>
      <c r="C36" s="997">
        <v>2906</v>
      </c>
      <c r="D36" s="998">
        <v>2900</v>
      </c>
      <c r="E36" s="997">
        <v>2876</v>
      </c>
      <c r="F36" s="997">
        <v>2857</v>
      </c>
      <c r="G36" s="997">
        <v>2839</v>
      </c>
      <c r="H36" s="997">
        <v>2836</v>
      </c>
      <c r="I36" s="997">
        <v>2806</v>
      </c>
      <c r="J36" s="997">
        <v>2788</v>
      </c>
      <c r="K36" s="997">
        <v>2781</v>
      </c>
      <c r="L36" s="997">
        <v>2789</v>
      </c>
      <c r="M36" s="998">
        <v>2790</v>
      </c>
      <c r="N36" s="1001"/>
      <c r="O36" s="894"/>
    </row>
    <row r="37" spans="1:15" ht="13.5" thickBot="1" x14ac:dyDescent="0.25">
      <c r="A37" s="1002"/>
      <c r="B37" s="1003" t="s">
        <v>25</v>
      </c>
      <c r="C37" s="1003" t="s">
        <v>26</v>
      </c>
      <c r="D37" s="1003" t="s">
        <v>27</v>
      </c>
      <c r="E37" s="1003" t="s">
        <v>28</v>
      </c>
      <c r="F37" s="1003" t="s">
        <v>29</v>
      </c>
      <c r="G37" s="1003" t="s">
        <v>30</v>
      </c>
      <c r="H37" s="1003" t="s">
        <v>31</v>
      </c>
      <c r="I37" s="1003" t="s">
        <v>32</v>
      </c>
      <c r="J37" s="1003" t="s">
        <v>33</v>
      </c>
      <c r="K37" s="1003" t="s">
        <v>169</v>
      </c>
      <c r="L37" s="1003" t="s">
        <v>35</v>
      </c>
      <c r="M37" s="1003" t="s">
        <v>36</v>
      </c>
      <c r="N37" s="1004" t="s">
        <v>59</v>
      </c>
      <c r="O37" s="1005"/>
    </row>
    <row r="38" spans="1:15" ht="11.25" customHeight="1" thickBot="1" x14ac:dyDescent="0.25">
      <c r="A38" s="1006" t="s">
        <v>170</v>
      </c>
      <c r="B38" s="877"/>
      <c r="C38" s="877"/>
      <c r="D38" s="877"/>
      <c r="E38" s="877"/>
      <c r="F38" s="877"/>
      <c r="G38" s="877"/>
      <c r="H38" s="877"/>
      <c r="I38" s="877"/>
      <c r="J38" s="1007"/>
      <c r="K38" s="27"/>
      <c r="L38" s="27"/>
      <c r="M38" s="27"/>
      <c r="N38" s="12"/>
      <c r="O38" s="1005"/>
    </row>
  </sheetData>
  <pageMargins left="0.78740157499999996" right="0.78740157499999996" top="0.984251969" bottom="0.984251969" header="0.4921259845" footer="0.492125984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1"/>
  </sheetPr>
  <dimension ref="A1:V38"/>
  <sheetViews>
    <sheetView zoomScale="86" zoomScaleNormal="86" workbookViewId="0">
      <selection activeCell="A33" sqref="A33"/>
    </sheetView>
  </sheetViews>
  <sheetFormatPr baseColWidth="10" defaultRowHeight="12.75" x14ac:dyDescent="0.2"/>
  <cols>
    <col min="1" max="1" width="0.85546875" customWidth="1"/>
    <col min="2" max="2" width="13.42578125" customWidth="1"/>
    <col min="3" max="14" width="8.7109375" customWidth="1"/>
    <col min="15" max="15" width="9.42578125" customWidth="1"/>
    <col min="16" max="19" width="8.7109375" customWidth="1"/>
    <col min="20" max="20" width="0.140625" customWidth="1"/>
    <col min="21" max="21" width="7.7109375" hidden="1" customWidth="1"/>
    <col min="22" max="22" width="1" customWidth="1"/>
  </cols>
  <sheetData>
    <row r="1" spans="1:22" ht="25.5" customHeight="1" thickBot="1" x14ac:dyDescent="0.35">
      <c r="A1" s="744"/>
      <c r="B1" s="1008" t="s">
        <v>171</v>
      </c>
      <c r="C1" s="1009"/>
      <c r="D1" s="1009"/>
      <c r="E1" s="1009"/>
      <c r="F1" s="1009"/>
      <c r="G1" s="1009"/>
      <c r="H1" s="1009"/>
      <c r="I1" s="1009"/>
      <c r="J1" s="1009"/>
      <c r="K1" s="1009"/>
      <c r="L1" s="1009"/>
      <c r="M1" s="1009"/>
      <c r="N1" s="1009"/>
      <c r="O1" s="1009"/>
      <c r="P1" s="1009"/>
      <c r="Q1" s="1009"/>
      <c r="R1" s="1009"/>
      <c r="S1" s="1009"/>
      <c r="T1" s="15"/>
      <c r="U1" s="15"/>
      <c r="V1" s="120"/>
    </row>
    <row r="2" spans="1:22" ht="16.5" customHeight="1" thickBot="1" x14ac:dyDescent="0.25">
      <c r="A2" s="356">
        <v>0</v>
      </c>
      <c r="B2" s="22" t="s">
        <v>172</v>
      </c>
      <c r="C2" s="13"/>
      <c r="D2" s="1010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25"/>
    </row>
    <row r="3" spans="1:22" ht="13.5" hidden="1" thickBot="1" x14ac:dyDescent="0.25">
      <c r="A3" s="356"/>
      <c r="B3" s="31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25"/>
    </row>
    <row r="4" spans="1:22" ht="13.5" hidden="1" thickBot="1" x14ac:dyDescent="0.25">
      <c r="A4" s="356"/>
      <c r="B4" s="31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25"/>
    </row>
    <row r="5" spans="1:22" ht="27.75" customHeight="1" thickBot="1" x14ac:dyDescent="0.35">
      <c r="A5" s="356"/>
      <c r="B5" s="1011" t="s">
        <v>173</v>
      </c>
      <c r="C5" s="1012"/>
      <c r="D5" s="1013" t="s">
        <v>174</v>
      </c>
      <c r="E5" s="1012"/>
      <c r="F5" s="1012"/>
      <c r="G5" s="1012"/>
      <c r="H5" s="1014"/>
      <c r="I5" s="1015" t="s">
        <v>175</v>
      </c>
      <c r="J5" s="1016"/>
      <c r="K5" s="1016"/>
      <c r="L5" s="1017"/>
      <c r="M5" s="1018" t="s">
        <v>176</v>
      </c>
      <c r="N5" s="1019"/>
      <c r="O5" s="1019"/>
      <c r="P5" s="1020"/>
      <c r="Q5" s="1021"/>
      <c r="R5" s="1022" t="s">
        <v>177</v>
      </c>
      <c r="S5" s="1023"/>
      <c r="T5" s="13"/>
      <c r="U5" s="13"/>
      <c r="V5" s="125"/>
    </row>
    <row r="6" spans="1:22" ht="51" customHeight="1" thickBot="1" x14ac:dyDescent="0.25">
      <c r="A6" s="356"/>
      <c r="B6" s="13"/>
      <c r="C6" s="140"/>
      <c r="D6" s="27"/>
      <c r="E6" s="27"/>
      <c r="F6" s="27"/>
      <c r="G6" s="27"/>
      <c r="H6" s="12"/>
      <c r="I6" s="140"/>
      <c r="J6" s="27"/>
      <c r="K6" s="27"/>
      <c r="L6" s="12"/>
      <c r="M6" s="140"/>
      <c r="N6" s="27"/>
      <c r="O6" s="27"/>
      <c r="P6" s="12"/>
      <c r="Q6" s="13"/>
      <c r="R6" s="13"/>
      <c r="S6" s="13"/>
      <c r="T6" s="13"/>
      <c r="U6" s="13"/>
      <c r="V6" s="125"/>
    </row>
    <row r="7" spans="1:22" ht="20.25" customHeight="1" thickBot="1" x14ac:dyDescent="0.3">
      <c r="A7" s="1024"/>
      <c r="B7" s="1025" t="s">
        <v>178</v>
      </c>
      <c r="C7" s="770">
        <v>53111</v>
      </c>
      <c r="D7" s="1026">
        <v>53113</v>
      </c>
      <c r="E7" s="1027">
        <v>53115</v>
      </c>
      <c r="F7" s="1028">
        <v>53117</v>
      </c>
      <c r="G7" s="1027">
        <v>53119</v>
      </c>
      <c r="H7" s="1026">
        <v>53121</v>
      </c>
      <c r="I7" s="1027">
        <v>53123</v>
      </c>
      <c r="J7" s="1026">
        <v>53125</v>
      </c>
      <c r="K7" s="1027">
        <v>53127</v>
      </c>
      <c r="L7" s="1026">
        <v>53129</v>
      </c>
      <c r="M7" s="1027">
        <v>53173</v>
      </c>
      <c r="N7" s="1026">
        <v>53175</v>
      </c>
      <c r="O7" s="1027">
        <v>53177</v>
      </c>
      <c r="P7" s="1026">
        <v>53179</v>
      </c>
      <c r="Q7" s="1027">
        <v>53225</v>
      </c>
      <c r="R7" s="1026">
        <v>53227</v>
      </c>
      <c r="S7" s="1027">
        <v>53229</v>
      </c>
      <c r="T7" s="1029"/>
      <c r="U7" s="1030"/>
      <c r="V7" s="1031"/>
    </row>
    <row r="8" spans="1:22" ht="9" customHeight="1" thickBot="1" x14ac:dyDescent="0.25">
      <c r="A8" s="356"/>
      <c r="B8" s="1032"/>
      <c r="C8" s="1033"/>
      <c r="D8" s="1034"/>
      <c r="E8" s="1035"/>
      <c r="F8" s="1034"/>
      <c r="G8" s="1035"/>
      <c r="H8" s="1034"/>
      <c r="I8" s="1035"/>
      <c r="J8" s="1034"/>
      <c r="K8" s="1035"/>
      <c r="L8" s="1034"/>
      <c r="M8" s="1035"/>
      <c r="N8" s="1034"/>
      <c r="O8" s="1035"/>
      <c r="P8" s="1034"/>
      <c r="Q8" s="1035"/>
      <c r="R8" s="1034"/>
      <c r="S8" s="1035"/>
      <c r="T8" s="1036"/>
      <c r="U8" s="1037"/>
      <c r="V8" s="125"/>
    </row>
    <row r="9" spans="1:22" ht="21.95" customHeight="1" x14ac:dyDescent="0.25">
      <c r="A9" s="356"/>
      <c r="B9" s="1038" t="s">
        <v>25</v>
      </c>
      <c r="C9" s="1039">
        <v>9158</v>
      </c>
      <c r="D9" s="1040">
        <v>76324</v>
      </c>
      <c r="E9" s="1041">
        <v>8718</v>
      </c>
      <c r="F9" s="1040">
        <v>12146</v>
      </c>
      <c r="G9" s="1041">
        <v>10263</v>
      </c>
      <c r="H9" s="1040">
        <v>12466</v>
      </c>
      <c r="I9" s="1042">
        <v>13154</v>
      </c>
      <c r="J9" s="1043">
        <v>9850</v>
      </c>
      <c r="K9" s="1042">
        <v>16482</v>
      </c>
      <c r="L9" s="1043">
        <v>7565</v>
      </c>
      <c r="M9" s="1044">
        <v>6748</v>
      </c>
      <c r="N9" s="1045">
        <v>11735</v>
      </c>
      <c r="O9" s="1044">
        <v>12027</v>
      </c>
      <c r="P9" s="1045">
        <v>9406</v>
      </c>
      <c r="Q9" s="1046">
        <v>12915</v>
      </c>
      <c r="R9" s="1047">
        <v>12657</v>
      </c>
      <c r="S9" s="1046">
        <v>15807</v>
      </c>
      <c r="T9" s="1048"/>
      <c r="U9" s="1049"/>
      <c r="V9" s="125"/>
    </row>
    <row r="10" spans="1:22" ht="6.75" customHeight="1" thickBot="1" x14ac:dyDescent="0.3">
      <c r="A10" s="356"/>
      <c r="B10" s="1050"/>
      <c r="C10" s="1051"/>
      <c r="D10" s="1052"/>
      <c r="E10" s="1053"/>
      <c r="F10" s="1052"/>
      <c r="G10" s="1053"/>
      <c r="H10" s="1052"/>
      <c r="I10" s="1053"/>
      <c r="J10" s="1052"/>
      <c r="K10" s="1053"/>
      <c r="L10" s="1052"/>
      <c r="M10" s="1053"/>
      <c r="N10" s="1052"/>
      <c r="O10" s="1053"/>
      <c r="P10" s="1052"/>
      <c r="Q10" s="1053"/>
      <c r="R10" s="1052"/>
      <c r="S10" s="1053"/>
      <c r="T10" s="1054"/>
      <c r="U10" s="1055"/>
      <c r="V10" s="125"/>
    </row>
    <row r="11" spans="1:22" ht="21.95" customHeight="1" x14ac:dyDescent="0.25">
      <c r="A11" s="356"/>
      <c r="B11" s="1038" t="s">
        <v>26</v>
      </c>
      <c r="C11" s="1039">
        <v>9113</v>
      </c>
      <c r="D11" s="1040">
        <v>76361</v>
      </c>
      <c r="E11" s="1041">
        <v>8696</v>
      </c>
      <c r="F11" s="1040">
        <v>12140</v>
      </c>
      <c r="G11" s="1041">
        <v>10231</v>
      </c>
      <c r="H11" s="1040">
        <v>12372</v>
      </c>
      <c r="I11" s="1042">
        <v>13145</v>
      </c>
      <c r="J11" s="1043">
        <v>9843</v>
      </c>
      <c r="K11" s="1042">
        <v>16487</v>
      </c>
      <c r="L11" s="1043">
        <v>7547</v>
      </c>
      <c r="M11" s="1044">
        <v>6737</v>
      </c>
      <c r="N11" s="1045">
        <v>11748</v>
      </c>
      <c r="O11" s="1044">
        <v>12018</v>
      </c>
      <c r="P11" s="1045">
        <v>9383</v>
      </c>
      <c r="Q11" s="1046">
        <v>12923</v>
      </c>
      <c r="R11" s="1047">
        <v>12670</v>
      </c>
      <c r="S11" s="1046">
        <v>15839</v>
      </c>
      <c r="T11" s="1048"/>
      <c r="U11" s="1049"/>
      <c r="V11" s="125"/>
    </row>
    <row r="12" spans="1:22" ht="6.75" customHeight="1" thickBot="1" x14ac:dyDescent="0.3">
      <c r="A12" s="356"/>
      <c r="B12" s="1050"/>
      <c r="C12" s="1051"/>
      <c r="D12" s="1052"/>
      <c r="E12" s="1053"/>
      <c r="F12" s="1052"/>
      <c r="G12" s="1053"/>
      <c r="H12" s="1052"/>
      <c r="I12" s="1053"/>
      <c r="J12" s="1052"/>
      <c r="K12" s="1053"/>
      <c r="L12" s="1052"/>
      <c r="M12" s="1053"/>
      <c r="N12" s="1052"/>
      <c r="O12" s="1053"/>
      <c r="P12" s="1052"/>
      <c r="Q12" s="1053"/>
      <c r="R12" s="1052"/>
      <c r="S12" s="1053"/>
      <c r="T12" s="1054"/>
      <c r="U12" s="1055"/>
      <c r="V12" s="125"/>
    </row>
    <row r="13" spans="1:22" ht="21.95" customHeight="1" x14ac:dyDescent="0.25">
      <c r="A13" s="356"/>
      <c r="B13" s="1038" t="s">
        <v>27</v>
      </c>
      <c r="C13" s="1039">
        <v>9105</v>
      </c>
      <c r="D13" s="1040">
        <v>76351</v>
      </c>
      <c r="E13" s="1041">
        <v>8672</v>
      </c>
      <c r="F13" s="1040">
        <v>12134</v>
      </c>
      <c r="G13" s="1041">
        <v>10230</v>
      </c>
      <c r="H13" s="1040">
        <v>12377</v>
      </c>
      <c r="I13" s="1042">
        <v>13155</v>
      </c>
      <c r="J13" s="1043">
        <v>9837</v>
      </c>
      <c r="K13" s="1042">
        <v>16474</v>
      </c>
      <c r="L13" s="1043">
        <v>7532</v>
      </c>
      <c r="M13" s="1044">
        <v>6731</v>
      </c>
      <c r="N13" s="1045">
        <v>11741</v>
      </c>
      <c r="O13" s="1044">
        <v>12008</v>
      </c>
      <c r="P13" s="1045">
        <v>9381</v>
      </c>
      <c r="Q13" s="1046">
        <v>12917</v>
      </c>
      <c r="R13" s="1047">
        <v>12659</v>
      </c>
      <c r="S13" s="1046">
        <v>15832</v>
      </c>
      <c r="T13" s="1048"/>
      <c r="U13" s="1049"/>
      <c r="V13" s="125"/>
    </row>
    <row r="14" spans="1:22" ht="6.75" customHeight="1" thickBot="1" x14ac:dyDescent="0.3">
      <c r="A14" s="356"/>
      <c r="B14" s="1050"/>
      <c r="C14" s="1051"/>
      <c r="D14" s="1052"/>
      <c r="E14" s="1053"/>
      <c r="F14" s="1052"/>
      <c r="G14" s="1053"/>
      <c r="H14" s="1052"/>
      <c r="I14" s="1053"/>
      <c r="J14" s="1052"/>
      <c r="K14" s="1053"/>
      <c r="L14" s="1052"/>
      <c r="M14" s="1053"/>
      <c r="N14" s="1052"/>
      <c r="O14" s="1053"/>
      <c r="P14" s="1052"/>
      <c r="Q14" s="1053"/>
      <c r="R14" s="1052"/>
      <c r="S14" s="1053"/>
      <c r="T14" s="1054"/>
      <c r="U14" s="1055"/>
      <c r="V14" s="125"/>
    </row>
    <row r="15" spans="1:22" ht="21.95" customHeight="1" x14ac:dyDescent="0.25">
      <c r="A15" s="356"/>
      <c r="B15" s="1038" t="s">
        <v>28</v>
      </c>
      <c r="C15" s="1039">
        <v>9112</v>
      </c>
      <c r="D15" s="1040">
        <v>76794</v>
      </c>
      <c r="E15" s="1041">
        <v>8729</v>
      </c>
      <c r="F15" s="1040">
        <v>12185</v>
      </c>
      <c r="G15" s="1041">
        <v>10160</v>
      </c>
      <c r="H15" s="1040">
        <v>12204</v>
      </c>
      <c r="I15" s="1042">
        <v>13218</v>
      </c>
      <c r="J15" s="1043">
        <v>9858</v>
      </c>
      <c r="K15" s="1042">
        <v>16129</v>
      </c>
      <c r="L15" s="1043">
        <v>7560</v>
      </c>
      <c r="M15" s="1044">
        <v>6747</v>
      </c>
      <c r="N15" s="1045">
        <v>11764</v>
      </c>
      <c r="O15" s="1044">
        <v>12027</v>
      </c>
      <c r="P15" s="1045">
        <v>9403</v>
      </c>
      <c r="Q15" s="1046">
        <v>12997</v>
      </c>
      <c r="R15" s="1047">
        <v>12673</v>
      </c>
      <c r="S15" s="1046">
        <v>15952</v>
      </c>
      <c r="T15" s="1048"/>
      <c r="U15" s="1049"/>
      <c r="V15" s="125"/>
    </row>
    <row r="16" spans="1:22" ht="6.75" customHeight="1" thickBot="1" x14ac:dyDescent="0.3">
      <c r="A16" s="356"/>
      <c r="B16" s="1050"/>
      <c r="C16" s="1051"/>
      <c r="D16" s="1052"/>
      <c r="E16" s="1053"/>
      <c r="F16" s="1052"/>
      <c r="G16" s="1053"/>
      <c r="H16" s="1052"/>
      <c r="I16" s="1053"/>
      <c r="J16" s="1052"/>
      <c r="K16" s="1053"/>
      <c r="L16" s="1052"/>
      <c r="M16" s="1053"/>
      <c r="N16" s="1052"/>
      <c r="O16" s="1053"/>
      <c r="P16" s="1052"/>
      <c r="Q16" s="1053"/>
      <c r="R16" s="1052"/>
      <c r="S16" s="1053"/>
      <c r="T16" s="1054"/>
      <c r="U16" s="1055"/>
      <c r="V16" s="125"/>
    </row>
    <row r="17" spans="1:22" ht="21.95" customHeight="1" x14ac:dyDescent="0.25">
      <c r="A17" s="356"/>
      <c r="B17" s="1038" t="s">
        <v>29</v>
      </c>
      <c r="C17" s="1039">
        <v>9159</v>
      </c>
      <c r="D17" s="1040">
        <v>76889</v>
      </c>
      <c r="E17" s="1041">
        <v>8726</v>
      </c>
      <c r="F17" s="1040">
        <v>12196</v>
      </c>
      <c r="G17" s="1041">
        <v>10066</v>
      </c>
      <c r="H17" s="1040">
        <v>12148</v>
      </c>
      <c r="I17" s="1042">
        <v>13225</v>
      </c>
      <c r="J17" s="1043">
        <v>9882</v>
      </c>
      <c r="K17" s="1042">
        <v>15996</v>
      </c>
      <c r="L17" s="1043">
        <v>7556</v>
      </c>
      <c r="M17" s="1044">
        <v>6749</v>
      </c>
      <c r="N17" s="1045">
        <v>11763</v>
      </c>
      <c r="O17" s="1044">
        <v>12061</v>
      </c>
      <c r="P17" s="1045">
        <v>9438</v>
      </c>
      <c r="Q17" s="1046">
        <v>13056</v>
      </c>
      <c r="R17" s="1047">
        <v>12678</v>
      </c>
      <c r="S17" s="1046">
        <v>15935</v>
      </c>
      <c r="T17" s="1048"/>
      <c r="U17" s="1049"/>
      <c r="V17" s="125"/>
    </row>
    <row r="18" spans="1:22" ht="6.75" customHeight="1" thickBot="1" x14ac:dyDescent="0.3">
      <c r="A18" s="356"/>
      <c r="B18" s="1050"/>
      <c r="C18" s="1051"/>
      <c r="D18" s="1052"/>
      <c r="E18" s="1053"/>
      <c r="F18" s="1052"/>
      <c r="G18" s="1053"/>
      <c r="H18" s="1052"/>
      <c r="I18" s="1053"/>
      <c r="J18" s="1052"/>
      <c r="K18" s="1053"/>
      <c r="L18" s="1052"/>
      <c r="M18" s="1053"/>
      <c r="N18" s="1052"/>
      <c r="O18" s="1053"/>
      <c r="P18" s="1052"/>
      <c r="Q18" s="1053"/>
      <c r="R18" s="1052"/>
      <c r="S18" s="1053"/>
      <c r="T18" s="1054"/>
      <c r="U18" s="1055"/>
      <c r="V18" s="125"/>
    </row>
    <row r="19" spans="1:22" ht="21.95" customHeight="1" x14ac:dyDescent="0.25">
      <c r="A19" s="356"/>
      <c r="B19" s="1038" t="s">
        <v>30</v>
      </c>
      <c r="C19" s="1039">
        <v>9175</v>
      </c>
      <c r="D19" s="1040">
        <v>77165</v>
      </c>
      <c r="E19" s="1041">
        <v>8781</v>
      </c>
      <c r="F19" s="1040">
        <v>12260</v>
      </c>
      <c r="G19" s="1041">
        <v>10160</v>
      </c>
      <c r="H19" s="1040">
        <v>12092</v>
      </c>
      <c r="I19" s="1042">
        <v>13294</v>
      </c>
      <c r="J19" s="1043">
        <v>9921</v>
      </c>
      <c r="K19" s="1042">
        <v>15968</v>
      </c>
      <c r="L19" s="1043">
        <v>7601</v>
      </c>
      <c r="M19" s="1044">
        <v>6814</v>
      </c>
      <c r="N19" s="1045">
        <v>11854</v>
      </c>
      <c r="O19" s="1044">
        <v>12134</v>
      </c>
      <c r="P19" s="1045">
        <v>9479</v>
      </c>
      <c r="Q19" s="1046">
        <v>13111</v>
      </c>
      <c r="R19" s="1047">
        <v>12733</v>
      </c>
      <c r="S19" s="1046">
        <v>16003</v>
      </c>
      <c r="T19" s="1048"/>
      <c r="U19" s="1049"/>
      <c r="V19" s="125"/>
    </row>
    <row r="20" spans="1:22" ht="6.75" customHeight="1" thickBot="1" x14ac:dyDescent="0.3">
      <c r="A20" s="356"/>
      <c r="B20" s="1056"/>
      <c r="C20" s="1051"/>
      <c r="D20" s="1052"/>
      <c r="E20" s="1053"/>
      <c r="F20" s="1052"/>
      <c r="G20" s="1053"/>
      <c r="H20" s="1052"/>
      <c r="I20" s="1053"/>
      <c r="J20" s="1052"/>
      <c r="K20" s="1053"/>
      <c r="L20" s="1052"/>
      <c r="M20" s="1053"/>
      <c r="N20" s="1052"/>
      <c r="O20" s="1053"/>
      <c r="P20" s="1052"/>
      <c r="Q20" s="1053"/>
      <c r="R20" s="1052"/>
      <c r="S20" s="1053"/>
      <c r="T20" s="1054"/>
      <c r="U20" s="1055"/>
      <c r="V20" s="125"/>
    </row>
    <row r="21" spans="1:22" ht="21.95" customHeight="1" x14ac:dyDescent="0.25">
      <c r="A21" s="356"/>
      <c r="B21" s="1038" t="s">
        <v>31</v>
      </c>
      <c r="C21" s="1039">
        <v>9213</v>
      </c>
      <c r="D21" s="1040">
        <v>80352</v>
      </c>
      <c r="E21" s="1041">
        <v>8777</v>
      </c>
      <c r="F21" s="1040">
        <v>12292</v>
      </c>
      <c r="G21" s="1041">
        <v>10212</v>
      </c>
      <c r="H21" s="1040">
        <v>12043</v>
      </c>
      <c r="I21" s="1042">
        <v>13343</v>
      </c>
      <c r="J21" s="1043">
        <v>9932</v>
      </c>
      <c r="K21" s="1042">
        <v>13673</v>
      </c>
      <c r="L21" s="1043">
        <v>7622</v>
      </c>
      <c r="M21" s="1044">
        <v>6811</v>
      </c>
      <c r="N21" s="1045">
        <v>11920</v>
      </c>
      <c r="O21" s="1044">
        <v>12167</v>
      </c>
      <c r="P21" s="1045">
        <v>9501</v>
      </c>
      <c r="Q21" s="1046">
        <v>13156</v>
      </c>
      <c r="R21" s="1047">
        <v>12754</v>
      </c>
      <c r="S21" s="1046">
        <v>16052</v>
      </c>
      <c r="T21" s="1048"/>
      <c r="U21" s="1049"/>
      <c r="V21" s="125"/>
    </row>
    <row r="22" spans="1:22" ht="6.75" customHeight="1" thickBot="1" x14ac:dyDescent="0.3">
      <c r="A22" s="356"/>
      <c r="B22" s="1056"/>
      <c r="C22" s="1051"/>
      <c r="D22" s="1052"/>
      <c r="E22" s="1053"/>
      <c r="F22" s="1052"/>
      <c r="G22" s="1053"/>
      <c r="H22" s="1052"/>
      <c r="I22" s="1053"/>
      <c r="J22" s="1052"/>
      <c r="K22" s="1053"/>
      <c r="L22" s="1052"/>
      <c r="M22" s="1053"/>
      <c r="N22" s="1052"/>
      <c r="O22" s="1053"/>
      <c r="P22" s="1052"/>
      <c r="Q22" s="1053"/>
      <c r="R22" s="1052"/>
      <c r="S22" s="1053"/>
      <c r="T22" s="1054"/>
      <c r="U22" s="1055"/>
      <c r="V22" s="125"/>
    </row>
    <row r="23" spans="1:22" ht="21.95" customHeight="1" x14ac:dyDescent="0.25">
      <c r="A23" s="356"/>
      <c r="B23" s="1038" t="s">
        <v>32</v>
      </c>
      <c r="C23" s="1039">
        <v>9256</v>
      </c>
      <c r="D23" s="1040">
        <v>82153</v>
      </c>
      <c r="E23" s="1041">
        <v>8705</v>
      </c>
      <c r="F23" s="1040">
        <v>12340</v>
      </c>
      <c r="G23" s="1041">
        <v>10270</v>
      </c>
      <c r="H23" s="1040">
        <v>12009</v>
      </c>
      <c r="I23" s="1042">
        <v>13381</v>
      </c>
      <c r="J23" s="1043">
        <v>9927</v>
      </c>
      <c r="K23" s="1042">
        <v>12703</v>
      </c>
      <c r="L23" s="1043">
        <v>7640</v>
      </c>
      <c r="M23" s="1044">
        <v>6811</v>
      </c>
      <c r="N23" s="1045">
        <v>11982</v>
      </c>
      <c r="O23" s="1044">
        <v>12233</v>
      </c>
      <c r="P23" s="1045">
        <v>9551</v>
      </c>
      <c r="Q23" s="1046">
        <v>13171</v>
      </c>
      <c r="R23" s="1047">
        <v>12789</v>
      </c>
      <c r="S23" s="1046">
        <v>16106</v>
      </c>
      <c r="T23" s="1048"/>
      <c r="U23" s="1049"/>
      <c r="V23" s="125"/>
    </row>
    <row r="24" spans="1:22" ht="6.75" customHeight="1" thickBot="1" x14ac:dyDescent="0.3">
      <c r="A24" s="356"/>
      <c r="B24" s="1056"/>
      <c r="C24" s="1051"/>
      <c r="D24" s="1052"/>
      <c r="E24" s="1053"/>
      <c r="F24" s="1052"/>
      <c r="G24" s="1053"/>
      <c r="H24" s="1052"/>
      <c r="I24" s="1053"/>
      <c r="J24" s="1052"/>
      <c r="K24" s="1053"/>
      <c r="L24" s="1052"/>
      <c r="M24" s="1053"/>
      <c r="N24" s="1052"/>
      <c r="O24" s="1053"/>
      <c r="P24" s="1052"/>
      <c r="Q24" s="1053"/>
      <c r="R24" s="1052"/>
      <c r="S24" s="1053"/>
      <c r="T24" s="1054"/>
      <c r="U24" s="1055"/>
      <c r="V24" s="125"/>
    </row>
    <row r="25" spans="1:22" ht="21.95" customHeight="1" x14ac:dyDescent="0.25">
      <c r="A25" s="356"/>
      <c r="B25" s="1038" t="s">
        <v>33</v>
      </c>
      <c r="C25" s="1039">
        <v>9274</v>
      </c>
      <c r="D25" s="1040">
        <v>84156</v>
      </c>
      <c r="E25" s="1041">
        <v>8696</v>
      </c>
      <c r="F25" s="1040">
        <v>12376</v>
      </c>
      <c r="G25" s="1041">
        <v>10287</v>
      </c>
      <c r="H25" s="1040">
        <v>12026</v>
      </c>
      <c r="I25" s="1042">
        <v>13354</v>
      </c>
      <c r="J25" s="1043">
        <v>9951</v>
      </c>
      <c r="K25" s="1042">
        <v>12061</v>
      </c>
      <c r="L25" s="1043">
        <v>7641</v>
      </c>
      <c r="M25" s="1044">
        <v>6840</v>
      </c>
      <c r="N25" s="1045">
        <v>12033</v>
      </c>
      <c r="O25" s="1044">
        <v>12252</v>
      </c>
      <c r="P25" s="1045">
        <v>9569</v>
      </c>
      <c r="Q25" s="1046">
        <v>13196</v>
      </c>
      <c r="R25" s="1047">
        <v>12737</v>
      </c>
      <c r="S25" s="1046">
        <v>16122</v>
      </c>
      <c r="T25" s="1048"/>
      <c r="U25" s="1049"/>
      <c r="V25" s="125"/>
    </row>
    <row r="26" spans="1:22" ht="6.75" customHeight="1" thickBot="1" x14ac:dyDescent="0.3">
      <c r="A26" s="356"/>
      <c r="B26" s="1056"/>
      <c r="C26" s="1051"/>
      <c r="D26" s="1052"/>
      <c r="E26" s="1053"/>
      <c r="F26" s="1052"/>
      <c r="G26" s="1053"/>
      <c r="H26" s="1052"/>
      <c r="I26" s="1053"/>
      <c r="J26" s="1052"/>
      <c r="K26" s="1053"/>
      <c r="L26" s="1052"/>
      <c r="M26" s="1053"/>
      <c r="N26" s="1052"/>
      <c r="O26" s="1053"/>
      <c r="P26" s="1052"/>
      <c r="Q26" s="1053"/>
      <c r="R26" s="1052"/>
      <c r="S26" s="1053"/>
      <c r="T26" s="1054"/>
      <c r="U26" s="1055"/>
      <c r="V26" s="125"/>
    </row>
    <row r="27" spans="1:22" ht="21.95" customHeight="1" x14ac:dyDescent="0.25">
      <c r="A27" s="356"/>
      <c r="B27" s="1038" t="s">
        <v>34</v>
      </c>
      <c r="C27" s="1039">
        <v>9268</v>
      </c>
      <c r="D27" s="1040">
        <v>86214</v>
      </c>
      <c r="E27" s="1041">
        <v>8690</v>
      </c>
      <c r="F27" s="1040">
        <v>12382</v>
      </c>
      <c r="G27" s="1041">
        <v>10295</v>
      </c>
      <c r="H27" s="1040">
        <v>12032</v>
      </c>
      <c r="I27" s="1042">
        <v>13332</v>
      </c>
      <c r="J27" s="1043">
        <v>9947</v>
      </c>
      <c r="K27" s="1042">
        <v>11825</v>
      </c>
      <c r="L27" s="1043">
        <v>7635</v>
      </c>
      <c r="M27" s="1044">
        <v>6835</v>
      </c>
      <c r="N27" s="1045">
        <v>12035</v>
      </c>
      <c r="O27" s="1044">
        <v>12271</v>
      </c>
      <c r="P27" s="1045">
        <v>9566</v>
      </c>
      <c r="Q27" s="1046">
        <v>13172</v>
      </c>
      <c r="R27" s="1047">
        <v>12717</v>
      </c>
      <c r="S27" s="1046">
        <v>16108</v>
      </c>
      <c r="T27" s="1048"/>
      <c r="U27" s="1049"/>
      <c r="V27" s="125"/>
    </row>
    <row r="28" spans="1:22" ht="7.5" customHeight="1" thickBot="1" x14ac:dyDescent="0.3">
      <c r="A28" s="356"/>
      <c r="B28" s="1056"/>
      <c r="C28" s="1051"/>
      <c r="D28" s="1052"/>
      <c r="E28" s="1053"/>
      <c r="F28" s="1052"/>
      <c r="G28" s="1053"/>
      <c r="H28" s="1052"/>
      <c r="I28" s="1053"/>
      <c r="J28" s="1052"/>
      <c r="K28" s="1053"/>
      <c r="L28" s="1052"/>
      <c r="M28" s="1053"/>
      <c r="N28" s="1052"/>
      <c r="O28" s="1053"/>
      <c r="P28" s="1052"/>
      <c r="Q28" s="1053"/>
      <c r="R28" s="1052"/>
      <c r="S28" s="1053"/>
      <c r="T28" s="1054"/>
      <c r="U28" s="1055"/>
      <c r="V28" s="125"/>
    </row>
    <row r="29" spans="1:22" ht="21.95" customHeight="1" x14ac:dyDescent="0.25">
      <c r="A29" s="356"/>
      <c r="B29" s="1038" t="s">
        <v>35</v>
      </c>
      <c r="C29" s="1039">
        <v>9275</v>
      </c>
      <c r="D29" s="1040">
        <v>87894</v>
      </c>
      <c r="E29" s="1041">
        <v>8717</v>
      </c>
      <c r="F29" s="1040">
        <v>13389</v>
      </c>
      <c r="G29" s="1041">
        <v>10282</v>
      </c>
      <c r="H29" s="1040">
        <v>12035</v>
      </c>
      <c r="I29" s="1042">
        <v>13347</v>
      </c>
      <c r="J29" s="1043">
        <v>9952</v>
      </c>
      <c r="K29" s="1042">
        <v>11536</v>
      </c>
      <c r="L29" s="1043">
        <v>7629</v>
      </c>
      <c r="M29" s="1044">
        <v>6842</v>
      </c>
      <c r="N29" s="1045">
        <v>12045</v>
      </c>
      <c r="O29" s="1044">
        <v>12280</v>
      </c>
      <c r="P29" s="1045">
        <v>9562</v>
      </c>
      <c r="Q29" s="1046">
        <v>13182</v>
      </c>
      <c r="R29" s="1047">
        <v>12728</v>
      </c>
      <c r="S29" s="1046">
        <v>16120</v>
      </c>
      <c r="T29" s="1048"/>
      <c r="U29" s="1049"/>
      <c r="V29" s="125"/>
    </row>
    <row r="30" spans="1:22" ht="7.5" customHeight="1" thickBot="1" x14ac:dyDescent="0.3">
      <c r="A30" s="356"/>
      <c r="B30" s="1057"/>
      <c r="C30" s="1058"/>
      <c r="D30" s="1059"/>
      <c r="E30" s="1060"/>
      <c r="F30" s="1059"/>
      <c r="G30" s="1060"/>
      <c r="H30" s="1059"/>
      <c r="I30" s="1060"/>
      <c r="J30" s="1059"/>
      <c r="K30" s="1060"/>
      <c r="L30" s="1059"/>
      <c r="M30" s="1060"/>
      <c r="N30" s="1059"/>
      <c r="O30" s="1060"/>
      <c r="P30" s="1059"/>
      <c r="Q30" s="1060"/>
      <c r="R30" s="1059"/>
      <c r="S30" s="1060"/>
      <c r="T30" s="1061"/>
      <c r="U30" s="1062"/>
      <c r="V30" s="125"/>
    </row>
    <row r="31" spans="1:22" ht="21.95" customHeight="1" x14ac:dyDescent="0.25">
      <c r="A31" s="356"/>
      <c r="B31" s="1038" t="s">
        <v>36</v>
      </c>
      <c r="C31" s="1040">
        <v>9277</v>
      </c>
      <c r="D31" s="1041">
        <v>88309</v>
      </c>
      <c r="E31" s="1040">
        <v>8702</v>
      </c>
      <c r="F31" s="1041">
        <v>13402</v>
      </c>
      <c r="G31" s="1040">
        <v>10278</v>
      </c>
      <c r="H31" s="1041">
        <v>12030</v>
      </c>
      <c r="I31" s="1043">
        <v>13344</v>
      </c>
      <c r="J31" s="1042">
        <v>9958</v>
      </c>
      <c r="K31" s="1043">
        <v>11020</v>
      </c>
      <c r="L31" s="1042">
        <v>7622</v>
      </c>
      <c r="M31" s="1045">
        <v>6848</v>
      </c>
      <c r="N31" s="1044">
        <v>12048</v>
      </c>
      <c r="O31" s="1045">
        <v>12275</v>
      </c>
      <c r="P31" s="1044">
        <v>9568</v>
      </c>
      <c r="Q31" s="1047">
        <v>13175</v>
      </c>
      <c r="R31" s="1046">
        <v>12716</v>
      </c>
      <c r="S31" s="1047">
        <v>16122</v>
      </c>
      <c r="T31" s="1063"/>
      <c r="U31" s="1048"/>
      <c r="V31" s="125"/>
    </row>
    <row r="32" spans="1:22" ht="9" customHeight="1" thickBot="1" x14ac:dyDescent="0.25">
      <c r="A32" s="356"/>
      <c r="B32" s="1064"/>
      <c r="C32" s="1065"/>
      <c r="D32" s="1066"/>
      <c r="E32" s="1065"/>
      <c r="F32" s="1066"/>
      <c r="G32" s="1065"/>
      <c r="H32" s="1066"/>
      <c r="I32" s="1065"/>
      <c r="J32" s="1066"/>
      <c r="K32" s="1065"/>
      <c r="L32" s="1066"/>
      <c r="M32" s="1065"/>
      <c r="N32" s="1066"/>
      <c r="O32" s="1065"/>
      <c r="P32" s="1066"/>
      <c r="Q32" s="1065"/>
      <c r="R32" s="1066"/>
      <c r="S32" s="1065"/>
      <c r="T32" s="1067"/>
      <c r="U32" s="1068"/>
      <c r="V32" s="125"/>
    </row>
    <row r="33" spans="1:22" ht="18.75" customHeight="1" thickBot="1" x14ac:dyDescent="0.25">
      <c r="A33" s="356"/>
      <c r="B33" s="1069"/>
      <c r="C33" s="1066"/>
      <c r="D33" s="1066"/>
      <c r="E33" s="1066"/>
      <c r="F33" s="1066"/>
      <c r="G33" s="1070" t="s">
        <v>25</v>
      </c>
      <c r="H33" s="1071" t="s">
        <v>26</v>
      </c>
      <c r="I33" s="1072" t="s">
        <v>27</v>
      </c>
      <c r="J33" s="1071" t="s">
        <v>28</v>
      </c>
      <c r="K33" s="1072" t="s">
        <v>29</v>
      </c>
      <c r="L33" s="1071" t="s">
        <v>30</v>
      </c>
      <c r="M33" s="1072" t="s">
        <v>31</v>
      </c>
      <c r="N33" s="1071" t="s">
        <v>32</v>
      </c>
      <c r="O33" s="1072" t="s">
        <v>122</v>
      </c>
      <c r="P33" s="1071" t="s">
        <v>34</v>
      </c>
      <c r="Q33" s="1072" t="s">
        <v>123</v>
      </c>
      <c r="R33" s="1071" t="s">
        <v>124</v>
      </c>
      <c r="S33" s="1073"/>
      <c r="T33" s="1067"/>
      <c r="U33" s="1074"/>
      <c r="V33" s="125"/>
    </row>
    <row r="34" spans="1:22" ht="15.75" thickBot="1" x14ac:dyDescent="0.3">
      <c r="A34" s="356"/>
      <c r="B34" s="1075" t="s">
        <v>179</v>
      </c>
      <c r="C34" s="1075"/>
      <c r="D34" s="1075"/>
      <c r="E34" s="1075"/>
      <c r="F34" s="1075"/>
      <c r="G34" s="1076">
        <f>SUM(C9:H9)</f>
        <v>129075</v>
      </c>
      <c r="H34" s="1077">
        <f>SUM(C11:H11)</f>
        <v>128913</v>
      </c>
      <c r="I34" s="1078">
        <f>SUM(C13:H13)</f>
        <v>128869</v>
      </c>
      <c r="J34" s="1077">
        <f>SUM(C15:H15)</f>
        <v>129184</v>
      </c>
      <c r="K34" s="1078">
        <f>SUM(C17:H17)</f>
        <v>129184</v>
      </c>
      <c r="L34" s="1077">
        <f>SUM(C19:H19)</f>
        <v>129633</v>
      </c>
      <c r="M34" s="1078">
        <f>SUM(C21:H21)</f>
        <v>132889</v>
      </c>
      <c r="N34" s="1077">
        <f>SUM(C23:H23)</f>
        <v>134733</v>
      </c>
      <c r="O34" s="1078">
        <f>SUM(C25:H25)</f>
        <v>136815</v>
      </c>
      <c r="P34" s="1077">
        <f>SUM(C27:H27)</f>
        <v>138881</v>
      </c>
      <c r="Q34" s="1078">
        <f>SUM(C29:H29)</f>
        <v>141592</v>
      </c>
      <c r="R34" s="1077">
        <f>SUM(C31:H31)</f>
        <v>141998</v>
      </c>
      <c r="S34" s="1079"/>
      <c r="T34" s="1080"/>
      <c r="U34" s="1081"/>
      <c r="V34" s="125"/>
    </row>
    <row r="35" spans="1:22" ht="15.75" customHeight="1" thickBot="1" x14ac:dyDescent="0.3">
      <c r="A35" s="360"/>
      <c r="B35" s="1082" t="s">
        <v>180</v>
      </c>
      <c r="C35" s="1083"/>
      <c r="D35" s="1083"/>
      <c r="E35" s="1083"/>
      <c r="F35" s="1083"/>
      <c r="G35" s="1084">
        <f>SUM(I9:L9)</f>
        <v>47051</v>
      </c>
      <c r="H35" s="1085">
        <f>SUM(I11:L11)</f>
        <v>47022</v>
      </c>
      <c r="I35" s="1086">
        <f>SUM(I13:L13)</f>
        <v>46998</v>
      </c>
      <c r="J35" s="1085">
        <f>SUM(I15:L15)</f>
        <v>46765</v>
      </c>
      <c r="K35" s="1086">
        <f>SUM(I17:L17)</f>
        <v>46659</v>
      </c>
      <c r="L35" s="1085">
        <f>SUM(I19:L19)</f>
        <v>46784</v>
      </c>
      <c r="M35" s="1086">
        <f>SUM(I21:L21)</f>
        <v>44570</v>
      </c>
      <c r="N35" s="1085">
        <f>SUM(I23:L23)</f>
        <v>43651</v>
      </c>
      <c r="O35" s="1086">
        <f>SUM(I25:L25)</f>
        <v>43007</v>
      </c>
      <c r="P35" s="1085">
        <f>SUM(I27:L27)</f>
        <v>42739</v>
      </c>
      <c r="Q35" s="1086">
        <f>SUM(I29:L29)</f>
        <v>42464</v>
      </c>
      <c r="R35" s="1085">
        <f>SUM(I31:L31)</f>
        <v>41944</v>
      </c>
      <c r="S35" s="1087"/>
      <c r="T35" s="893"/>
      <c r="U35" s="893"/>
      <c r="V35" s="362"/>
    </row>
    <row r="36" spans="1:22" ht="16.5" customHeight="1" thickBot="1" x14ac:dyDescent="0.3">
      <c r="A36" s="1088"/>
      <c r="B36" s="1089" t="s">
        <v>181</v>
      </c>
      <c r="C36" s="1090"/>
      <c r="D36" s="1090"/>
      <c r="E36" s="1090"/>
      <c r="F36" s="1090"/>
      <c r="G36" s="1091">
        <f>SUM(M9:P9)</f>
        <v>39916</v>
      </c>
      <c r="H36" s="1092">
        <f>SUM(M11:P11)</f>
        <v>39886</v>
      </c>
      <c r="I36" s="1093">
        <f>SUM(M13:P13)</f>
        <v>39861</v>
      </c>
      <c r="J36" s="1092">
        <f>SUM(M15:P15)</f>
        <v>39941</v>
      </c>
      <c r="K36" s="1093">
        <f>SUM(M17:P17)</f>
        <v>40011</v>
      </c>
      <c r="L36" s="1092">
        <f>SUM(M19:P19)</f>
        <v>40281</v>
      </c>
      <c r="M36" s="1093">
        <f>SUM(M21:P21)</f>
        <v>40399</v>
      </c>
      <c r="N36" s="1092">
        <f>SUM(M23:P23)</f>
        <v>40577</v>
      </c>
      <c r="O36" s="1093">
        <f>SUM(M25:P25)</f>
        <v>40694</v>
      </c>
      <c r="P36" s="1092">
        <f>SUM(M27:P27)</f>
        <v>40707</v>
      </c>
      <c r="Q36" s="1093">
        <f>SUM(M29:P29)</f>
        <v>40729</v>
      </c>
      <c r="R36" s="1092">
        <f>SUM(M31:P31)</f>
        <v>40739</v>
      </c>
      <c r="S36" s="1087"/>
      <c r="V36" s="1094"/>
    </row>
    <row r="37" spans="1:22" ht="16.5" customHeight="1" thickBot="1" x14ac:dyDescent="0.3">
      <c r="A37" s="1095"/>
      <c r="B37" s="1096" t="s">
        <v>182</v>
      </c>
      <c r="C37" s="1097"/>
      <c r="D37" s="1097"/>
      <c r="E37" s="1097"/>
      <c r="F37" s="1097"/>
      <c r="G37" s="1098">
        <f>SUM(Q9:S9)</f>
        <v>41379</v>
      </c>
      <c r="H37" s="1099">
        <f>SUM(Q11:S11)</f>
        <v>41432</v>
      </c>
      <c r="I37" s="1100">
        <f>SUM(Q13:S13)</f>
        <v>41408</v>
      </c>
      <c r="J37" s="1099">
        <f>SUM(Q15:S15)</f>
        <v>41622</v>
      </c>
      <c r="K37" s="1100">
        <f>SUM(Q17:S17)</f>
        <v>41669</v>
      </c>
      <c r="L37" s="1099">
        <f>SUM(Q19:S19)</f>
        <v>41847</v>
      </c>
      <c r="M37" s="1100">
        <f>SUM(Q21,R21,S21)</f>
        <v>41962</v>
      </c>
      <c r="N37" s="1099">
        <f>SUM(Q23:S23)</f>
        <v>42066</v>
      </c>
      <c r="O37" s="1100">
        <f>SUM(Q25:S25)</f>
        <v>42055</v>
      </c>
      <c r="P37" s="1099">
        <f>SUM(Q27:S27)</f>
        <v>41997</v>
      </c>
      <c r="Q37" s="1100">
        <f>SUM(Q29:S29)</f>
        <v>42030</v>
      </c>
      <c r="R37" s="1099">
        <f>SUM(Q31:S31)</f>
        <v>42013</v>
      </c>
      <c r="S37" s="1101"/>
      <c r="V37" s="1095"/>
    </row>
    <row r="38" spans="1:22" ht="18.75" customHeight="1" thickBot="1" x14ac:dyDescent="0.3">
      <c r="A38" s="1005"/>
      <c r="B38" s="1102"/>
      <c r="C38" s="1103" t="s">
        <v>183</v>
      </c>
      <c r="D38" s="1103"/>
      <c r="E38" s="1103"/>
      <c r="F38" s="1103"/>
      <c r="G38" s="1104"/>
      <c r="H38" s="1104"/>
      <c r="I38" s="1104"/>
      <c r="J38" s="1104"/>
      <c r="K38" s="1104"/>
      <c r="L38" s="1105"/>
      <c r="M38" s="1105"/>
      <c r="N38" s="1105"/>
      <c r="O38" s="1105"/>
      <c r="P38" s="1105"/>
      <c r="Q38" s="1105"/>
      <c r="R38" s="1105"/>
      <c r="S38" s="1106"/>
      <c r="V38" s="1005"/>
    </row>
  </sheetData>
  <pageMargins left="0.78740157499999996" right="0.78740157499999996" top="0.85" bottom="0.81" header="0.4921259845" footer="0.4921259845"/>
  <pageSetup paperSize="9" scale="80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A1:CT33"/>
  <sheetViews>
    <sheetView workbookViewId="0">
      <selection activeCell="A33" sqref="A33"/>
    </sheetView>
  </sheetViews>
  <sheetFormatPr baseColWidth="10" defaultRowHeight="12.75" x14ac:dyDescent="0.2"/>
  <cols>
    <col min="1" max="1" width="10" customWidth="1"/>
    <col min="2" max="14" width="8.7109375" customWidth="1"/>
    <col min="15" max="15" width="10" customWidth="1"/>
    <col min="16" max="28" width="8.7109375" customWidth="1"/>
    <col min="29" max="29" width="10" customWidth="1"/>
    <col min="30" max="42" width="8.7109375" customWidth="1"/>
    <col min="43" max="43" width="10" customWidth="1"/>
    <col min="44" max="56" width="8.7109375" customWidth="1"/>
    <col min="57" max="57" width="10" customWidth="1"/>
    <col min="58" max="64" width="8.7109375" customWidth="1"/>
    <col min="65" max="65" width="9.7109375" customWidth="1"/>
    <col min="66" max="70" width="8.7109375" customWidth="1"/>
    <col min="71" max="71" width="10" customWidth="1"/>
    <col min="72" max="84" width="8.7109375" customWidth="1"/>
    <col min="85" max="85" width="10" customWidth="1"/>
    <col min="86" max="98" width="8.7109375" customWidth="1"/>
  </cols>
  <sheetData>
    <row r="1" spans="1:98" ht="24" customHeight="1" thickBot="1" x14ac:dyDescent="0.35">
      <c r="A1" s="1107" t="s">
        <v>184</v>
      </c>
      <c r="B1" s="1215" t="s">
        <v>185</v>
      </c>
      <c r="C1" s="1216"/>
      <c r="D1" s="1216"/>
      <c r="E1" s="1216"/>
      <c r="F1" s="1216"/>
      <c r="G1" s="1216"/>
      <c r="H1" s="1216"/>
      <c r="I1" s="1216"/>
      <c r="J1" s="1216"/>
      <c r="K1" s="1216"/>
      <c r="L1" s="1216"/>
      <c r="M1" s="1216"/>
      <c r="N1" s="1217"/>
      <c r="O1" s="1107" t="s">
        <v>184</v>
      </c>
      <c r="P1" s="1215" t="s">
        <v>185</v>
      </c>
      <c r="Q1" s="1216"/>
      <c r="R1" s="1216"/>
      <c r="S1" s="1216"/>
      <c r="T1" s="1216"/>
      <c r="U1" s="1216"/>
      <c r="V1" s="1216"/>
      <c r="W1" s="1216"/>
      <c r="X1" s="1216"/>
      <c r="Y1" s="1216"/>
      <c r="Z1" s="1216"/>
      <c r="AA1" s="1216"/>
      <c r="AB1" s="1217"/>
      <c r="AC1" s="1107" t="s">
        <v>186</v>
      </c>
      <c r="AD1" s="1215" t="s">
        <v>187</v>
      </c>
      <c r="AE1" s="1216"/>
      <c r="AF1" s="1216"/>
      <c r="AG1" s="1216"/>
      <c r="AH1" s="1216"/>
      <c r="AI1" s="1216"/>
      <c r="AJ1" s="1216"/>
      <c r="AK1" s="1216"/>
      <c r="AL1" s="1216"/>
      <c r="AM1" s="1216"/>
      <c r="AN1" s="1216"/>
      <c r="AO1" s="1216"/>
      <c r="AP1" s="1217"/>
      <c r="AQ1" s="1107" t="s">
        <v>188</v>
      </c>
      <c r="AR1" s="1215" t="s">
        <v>185</v>
      </c>
      <c r="AS1" s="1216"/>
      <c r="AT1" s="1216"/>
      <c r="AU1" s="1216"/>
      <c r="AV1" s="1216"/>
      <c r="AW1" s="1216"/>
      <c r="AX1" s="1216"/>
      <c r="AY1" s="1216"/>
      <c r="AZ1" s="1216"/>
      <c r="BA1" s="1216"/>
      <c r="BB1" s="1216"/>
      <c r="BC1" s="1216"/>
      <c r="BD1" s="1217"/>
      <c r="BE1" s="1107" t="s">
        <v>188</v>
      </c>
      <c r="BF1" s="1215" t="s">
        <v>185</v>
      </c>
      <c r="BG1" s="1216"/>
      <c r="BH1" s="1216"/>
      <c r="BI1" s="1216"/>
      <c r="BJ1" s="1216"/>
      <c r="BK1" s="1216"/>
      <c r="BL1" s="1216"/>
      <c r="BM1" s="1216"/>
      <c r="BN1" s="1216"/>
      <c r="BO1" s="1216"/>
      <c r="BP1" s="1216"/>
      <c r="BQ1" s="1216"/>
      <c r="BR1" s="1217"/>
      <c r="BS1" s="1107" t="s">
        <v>188</v>
      </c>
      <c r="BT1" s="1215" t="s">
        <v>185</v>
      </c>
      <c r="BU1" s="1216"/>
      <c r="BV1" s="1216"/>
      <c r="BW1" s="1216"/>
      <c r="BX1" s="1216"/>
      <c r="BY1" s="1216"/>
      <c r="BZ1" s="1216"/>
      <c r="CA1" s="1216"/>
      <c r="CB1" s="1216"/>
      <c r="CC1" s="1216"/>
      <c r="CD1" s="1216"/>
      <c r="CE1" s="1216"/>
      <c r="CF1" s="1217"/>
      <c r="CG1" s="1107" t="s">
        <v>188</v>
      </c>
      <c r="CH1" s="1215" t="s">
        <v>185</v>
      </c>
      <c r="CI1" s="1216"/>
      <c r="CJ1" s="1216"/>
      <c r="CK1" s="1216"/>
      <c r="CL1" s="1216"/>
      <c r="CM1" s="1216"/>
      <c r="CN1" s="1216"/>
      <c r="CO1" s="1216"/>
      <c r="CP1" s="1216"/>
      <c r="CQ1" s="1216"/>
      <c r="CR1" s="1216"/>
      <c r="CS1" s="1216"/>
      <c r="CT1" s="1217"/>
    </row>
    <row r="2" spans="1:98" ht="15" customHeight="1" thickBot="1" x14ac:dyDescent="0.25">
      <c r="A2" s="1108" t="s">
        <v>189</v>
      </c>
      <c r="B2" s="1218" t="s">
        <v>190</v>
      </c>
      <c r="C2" s="1219"/>
      <c r="D2" s="1219"/>
      <c r="E2" s="1219"/>
      <c r="F2" s="1219"/>
      <c r="G2" s="1219"/>
      <c r="H2" s="1219"/>
      <c r="I2" s="1219"/>
      <c r="J2" s="1219"/>
      <c r="K2" s="1219"/>
      <c r="L2" s="1219"/>
      <c r="M2" s="1219"/>
      <c r="N2" s="1220"/>
      <c r="O2" s="1108" t="s">
        <v>189</v>
      </c>
      <c r="P2" s="1218" t="s">
        <v>190</v>
      </c>
      <c r="Q2" s="1219"/>
      <c r="R2" s="1219"/>
      <c r="S2" s="1219"/>
      <c r="T2" s="1219"/>
      <c r="U2" s="1219"/>
      <c r="V2" s="1219"/>
      <c r="W2" s="1219"/>
      <c r="X2" s="1219"/>
      <c r="Y2" s="1219"/>
      <c r="Z2" s="1219"/>
      <c r="AA2" s="1219"/>
      <c r="AB2" s="1220"/>
      <c r="AC2" s="1108" t="s">
        <v>189</v>
      </c>
      <c r="AD2" s="1218" t="s">
        <v>190</v>
      </c>
      <c r="AE2" s="1219"/>
      <c r="AF2" s="1219"/>
      <c r="AG2" s="1219"/>
      <c r="AH2" s="1219"/>
      <c r="AI2" s="1219"/>
      <c r="AJ2" s="1219"/>
      <c r="AK2" s="1219"/>
      <c r="AL2" s="1219"/>
      <c r="AM2" s="1219"/>
      <c r="AN2" s="1219"/>
      <c r="AO2" s="1219"/>
      <c r="AP2" s="1220"/>
      <c r="AQ2" s="1108" t="s">
        <v>189</v>
      </c>
      <c r="AR2" s="1218" t="s">
        <v>190</v>
      </c>
      <c r="AS2" s="1219"/>
      <c r="AT2" s="1219"/>
      <c r="AU2" s="1219"/>
      <c r="AV2" s="1219"/>
      <c r="AW2" s="1219"/>
      <c r="AX2" s="1219"/>
      <c r="AY2" s="1219"/>
      <c r="AZ2" s="1219"/>
      <c r="BA2" s="1219"/>
      <c r="BB2" s="1219"/>
      <c r="BC2" s="1219"/>
      <c r="BD2" s="1220"/>
      <c r="BE2" s="1108" t="s">
        <v>189</v>
      </c>
      <c r="BF2" s="1218" t="s">
        <v>190</v>
      </c>
      <c r="BG2" s="1219"/>
      <c r="BH2" s="1219"/>
      <c r="BI2" s="1219"/>
      <c r="BJ2" s="1219"/>
      <c r="BK2" s="1219"/>
      <c r="BL2" s="1219"/>
      <c r="BM2" s="1219"/>
      <c r="BN2" s="1219"/>
      <c r="BO2" s="1219"/>
      <c r="BP2" s="1219"/>
      <c r="BQ2" s="1219"/>
      <c r="BR2" s="1220"/>
      <c r="BS2" s="1108" t="s">
        <v>189</v>
      </c>
      <c r="BT2" s="1218" t="s">
        <v>190</v>
      </c>
      <c r="BU2" s="1219"/>
      <c r="BV2" s="1219"/>
      <c r="BW2" s="1219"/>
      <c r="BX2" s="1219"/>
      <c r="BY2" s="1219"/>
      <c r="BZ2" s="1219"/>
      <c r="CA2" s="1219"/>
      <c r="CB2" s="1219"/>
      <c r="CC2" s="1219"/>
      <c r="CD2" s="1219"/>
      <c r="CE2" s="1219"/>
      <c r="CF2" s="1220"/>
      <c r="CG2" s="1108" t="s">
        <v>189</v>
      </c>
      <c r="CH2" s="1218" t="s">
        <v>190</v>
      </c>
      <c r="CI2" s="1219"/>
      <c r="CJ2" s="1219"/>
      <c r="CK2" s="1219"/>
      <c r="CL2" s="1219"/>
      <c r="CM2" s="1219"/>
      <c r="CN2" s="1219"/>
      <c r="CO2" s="1219"/>
      <c r="CP2" s="1219"/>
      <c r="CQ2" s="1219"/>
      <c r="CR2" s="1219"/>
      <c r="CS2" s="1219"/>
      <c r="CT2" s="1220"/>
    </row>
    <row r="3" spans="1:98" ht="2.25" hidden="1" customHeight="1" thickBot="1" x14ac:dyDescent="0.25">
      <c r="A3" s="1109"/>
      <c r="B3" s="1110"/>
      <c r="C3" s="1110"/>
      <c r="D3" s="1110"/>
      <c r="E3" s="1110"/>
      <c r="F3" s="1110"/>
      <c r="G3" s="1110"/>
      <c r="H3" s="1110"/>
      <c r="I3" s="1110"/>
      <c r="J3" s="1110"/>
      <c r="K3" s="1110"/>
      <c r="L3" s="1110"/>
      <c r="M3" s="1110"/>
      <c r="N3" s="1110"/>
      <c r="O3" s="1111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111"/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127"/>
      <c r="AO3" s="127"/>
      <c r="AP3" s="127"/>
      <c r="AQ3" s="1111"/>
      <c r="AR3" s="127"/>
      <c r="AS3" s="127"/>
      <c r="AT3" s="127"/>
      <c r="AU3" s="127"/>
      <c r="AV3" s="127"/>
      <c r="AW3" s="127"/>
      <c r="AX3" s="127"/>
      <c r="AY3" s="127"/>
      <c r="AZ3" s="127"/>
      <c r="BA3" s="127"/>
      <c r="BB3" s="127"/>
      <c r="BC3" s="127"/>
      <c r="BD3" s="127"/>
      <c r="BE3" s="1111"/>
      <c r="BF3" s="127"/>
      <c r="BG3" s="127"/>
      <c r="BH3" s="127"/>
      <c r="BI3" s="127"/>
      <c r="BJ3" s="127"/>
      <c r="BK3" s="127"/>
      <c r="BL3" s="127"/>
      <c r="BM3" s="127"/>
      <c r="BN3" s="127"/>
      <c r="BO3" s="127"/>
      <c r="BP3" s="127"/>
      <c r="BQ3" s="127"/>
      <c r="BR3" s="127"/>
      <c r="BS3" s="1111"/>
      <c r="BT3" s="127"/>
      <c r="BU3" s="127"/>
      <c r="BV3" s="127"/>
      <c r="BW3" s="127"/>
      <c r="BX3" s="127"/>
      <c r="BY3" s="127"/>
      <c r="BZ3" s="127"/>
      <c r="CA3" s="127"/>
      <c r="CB3" s="127"/>
      <c r="CC3" s="127"/>
      <c r="CD3" s="127"/>
      <c r="CE3" s="127"/>
      <c r="CF3" s="127"/>
      <c r="CG3" s="1111"/>
      <c r="CH3" s="127"/>
      <c r="CI3" s="127"/>
      <c r="CJ3" s="127"/>
      <c r="CK3" s="127"/>
      <c r="CL3" s="127"/>
      <c r="CM3" s="127"/>
      <c r="CN3" s="127"/>
      <c r="CO3" s="127"/>
      <c r="CP3" s="127"/>
      <c r="CQ3" s="127"/>
      <c r="CR3" s="127"/>
      <c r="CS3" s="127"/>
      <c r="CT3" s="127"/>
    </row>
    <row r="4" spans="1:98" ht="14.25" customHeight="1" thickBot="1" x14ac:dyDescent="0.25">
      <c r="A4" s="1112" t="s">
        <v>191</v>
      </c>
      <c r="B4" s="1113" t="s">
        <v>192</v>
      </c>
      <c r="C4" s="1114" t="s">
        <v>193</v>
      </c>
      <c r="D4" s="1115" t="s">
        <v>194</v>
      </c>
      <c r="E4" s="1114" t="s">
        <v>195</v>
      </c>
      <c r="F4" s="1115" t="s">
        <v>196</v>
      </c>
      <c r="G4" s="1114" t="s">
        <v>197</v>
      </c>
      <c r="H4" s="1115" t="s">
        <v>198</v>
      </c>
      <c r="I4" s="1114" t="s">
        <v>199</v>
      </c>
      <c r="J4" s="1113" t="s">
        <v>199</v>
      </c>
      <c r="K4" s="1113" t="s">
        <v>200</v>
      </c>
      <c r="L4" s="1113" t="s">
        <v>201</v>
      </c>
      <c r="M4" s="1116" t="s">
        <v>202</v>
      </c>
      <c r="N4" s="1113" t="s">
        <v>203</v>
      </c>
      <c r="O4" s="1112" t="s">
        <v>191</v>
      </c>
      <c r="P4" s="1115" t="s">
        <v>204</v>
      </c>
      <c r="Q4" s="1115" t="s">
        <v>205</v>
      </c>
      <c r="R4" s="1114" t="s">
        <v>206</v>
      </c>
      <c r="S4" s="1115" t="s">
        <v>207</v>
      </c>
      <c r="T4" s="1114" t="s">
        <v>208</v>
      </c>
      <c r="U4" s="1115" t="s">
        <v>209</v>
      </c>
      <c r="V4" s="1114" t="s">
        <v>210</v>
      </c>
      <c r="W4" s="1115" t="s">
        <v>211</v>
      </c>
      <c r="X4" s="1114" t="s">
        <v>212</v>
      </c>
      <c r="Y4" s="1113" t="s">
        <v>213</v>
      </c>
      <c r="Z4" s="1113" t="s">
        <v>214</v>
      </c>
      <c r="AA4" s="1113" t="s">
        <v>215</v>
      </c>
      <c r="AB4" s="1117" t="s">
        <v>216</v>
      </c>
      <c r="AC4" s="1112" t="s">
        <v>191</v>
      </c>
      <c r="AD4" s="1115" t="s">
        <v>217</v>
      </c>
      <c r="AE4" s="1115" t="s">
        <v>218</v>
      </c>
      <c r="AF4" s="1118" t="s">
        <v>219</v>
      </c>
      <c r="AG4" s="1115" t="s">
        <v>220</v>
      </c>
      <c r="AH4" s="1119" t="s">
        <v>221</v>
      </c>
      <c r="AI4" s="1115" t="s">
        <v>222</v>
      </c>
      <c r="AJ4" s="1114" t="s">
        <v>223</v>
      </c>
      <c r="AK4" s="1115" t="s">
        <v>224</v>
      </c>
      <c r="AL4" s="1114" t="s">
        <v>225</v>
      </c>
      <c r="AM4" s="1113" t="s">
        <v>226</v>
      </c>
      <c r="AN4" s="1113" t="s">
        <v>227</v>
      </c>
      <c r="AO4" s="1113" t="s">
        <v>228</v>
      </c>
      <c r="AP4" s="1117" t="s">
        <v>229</v>
      </c>
      <c r="AQ4" s="1112" t="s">
        <v>191</v>
      </c>
      <c r="AR4" s="1113" t="s">
        <v>230</v>
      </c>
      <c r="AS4" s="1113" t="s">
        <v>231</v>
      </c>
      <c r="AT4" s="1119" t="s">
        <v>232</v>
      </c>
      <c r="AU4" s="1115" t="s">
        <v>233</v>
      </c>
      <c r="AV4" s="1114" t="s">
        <v>234</v>
      </c>
      <c r="AW4" s="1115" t="s">
        <v>235</v>
      </c>
      <c r="AX4" s="1114" t="s">
        <v>236</v>
      </c>
      <c r="AY4" s="1113" t="s">
        <v>237</v>
      </c>
      <c r="AZ4" s="1114" t="s">
        <v>238</v>
      </c>
      <c r="BA4" s="1113" t="s">
        <v>239</v>
      </c>
      <c r="BB4" s="1113" t="s">
        <v>240</v>
      </c>
      <c r="BC4" s="1113" t="s">
        <v>241</v>
      </c>
      <c r="BD4" s="1117" t="s">
        <v>242</v>
      </c>
      <c r="BE4" s="1112" t="s">
        <v>191</v>
      </c>
      <c r="BF4" s="1113" t="s">
        <v>243</v>
      </c>
      <c r="BG4" s="1115" t="s">
        <v>244</v>
      </c>
      <c r="BH4" s="1115" t="s">
        <v>245</v>
      </c>
      <c r="BI4" s="1114" t="s">
        <v>246</v>
      </c>
      <c r="BJ4" s="1115" t="s">
        <v>247</v>
      </c>
      <c r="BK4" s="1119" t="s">
        <v>248</v>
      </c>
      <c r="BL4" s="1113" t="s">
        <v>249</v>
      </c>
      <c r="BM4" s="1120" t="s">
        <v>250</v>
      </c>
      <c r="BN4" s="1113" t="s">
        <v>251</v>
      </c>
      <c r="BO4" s="1113" t="s">
        <v>252</v>
      </c>
      <c r="BP4" s="1113" t="s">
        <v>253</v>
      </c>
      <c r="BQ4" s="1117" t="s">
        <v>254</v>
      </c>
      <c r="BR4" s="1113" t="s">
        <v>255</v>
      </c>
      <c r="BS4" s="1112" t="s">
        <v>191</v>
      </c>
      <c r="BT4" s="1113" t="s">
        <v>256</v>
      </c>
      <c r="BU4" s="1115" t="s">
        <v>257</v>
      </c>
      <c r="BV4" s="1115" t="s">
        <v>258</v>
      </c>
      <c r="BW4" s="1114" t="s">
        <v>259</v>
      </c>
      <c r="BX4" s="1115" t="s">
        <v>260</v>
      </c>
      <c r="BY4" s="1114" t="s">
        <v>261</v>
      </c>
      <c r="BZ4" s="1113" t="s">
        <v>262</v>
      </c>
      <c r="CA4" s="1114" t="s">
        <v>263</v>
      </c>
      <c r="CB4" s="1115" t="s">
        <v>264</v>
      </c>
      <c r="CC4" s="1113" t="s">
        <v>265</v>
      </c>
      <c r="CD4" s="1113" t="s">
        <v>266</v>
      </c>
      <c r="CE4" s="1113" t="s">
        <v>267</v>
      </c>
      <c r="CF4" s="1117" t="s">
        <v>268</v>
      </c>
      <c r="CG4" s="1112" t="s">
        <v>191</v>
      </c>
      <c r="CH4" s="1113" t="s">
        <v>269</v>
      </c>
      <c r="CI4" s="1113" t="s">
        <v>270</v>
      </c>
      <c r="CJ4" s="1115" t="s">
        <v>271</v>
      </c>
      <c r="CK4" s="1115" t="s">
        <v>272</v>
      </c>
      <c r="CL4" s="1114" t="s">
        <v>273</v>
      </c>
      <c r="CM4" s="1115" t="s">
        <v>274</v>
      </c>
      <c r="CN4" s="1113" t="s">
        <v>275</v>
      </c>
      <c r="CO4" s="1113"/>
      <c r="CP4" s="1115"/>
      <c r="CQ4" s="1115"/>
      <c r="CR4" s="1114"/>
      <c r="CS4" s="1115"/>
      <c r="CT4" s="1114"/>
    </row>
    <row r="5" spans="1:98" ht="15" customHeight="1" thickBot="1" x14ac:dyDescent="0.25">
      <c r="A5" s="1121" t="s">
        <v>14</v>
      </c>
      <c r="B5" s="1122" t="s">
        <v>276</v>
      </c>
      <c r="C5" s="53" t="s">
        <v>277</v>
      </c>
      <c r="D5" s="1123"/>
      <c r="E5" s="53"/>
      <c r="F5" s="1123" t="s">
        <v>278</v>
      </c>
      <c r="G5" s="53"/>
      <c r="H5" s="1123"/>
      <c r="I5" s="53" t="s">
        <v>279</v>
      </c>
      <c r="J5" s="1123" t="s">
        <v>280</v>
      </c>
      <c r="K5" s="53" t="s">
        <v>281</v>
      </c>
      <c r="L5" s="1123"/>
      <c r="M5" s="53"/>
      <c r="N5" s="1123"/>
      <c r="O5" s="1121" t="s">
        <v>14</v>
      </c>
      <c r="P5" s="1123"/>
      <c r="Q5" s="1123"/>
      <c r="R5" s="53"/>
      <c r="S5" s="1123"/>
      <c r="T5" s="53"/>
      <c r="U5" s="1123"/>
      <c r="V5" s="53"/>
      <c r="W5" s="1123"/>
      <c r="X5" s="53"/>
      <c r="Y5" s="1123"/>
      <c r="Z5" s="53"/>
      <c r="AA5" s="1123"/>
      <c r="AB5" s="53"/>
      <c r="AC5" s="1121" t="s">
        <v>14</v>
      </c>
      <c r="AD5" s="1123"/>
      <c r="AE5" s="1123"/>
      <c r="AF5" s="1123" t="s">
        <v>282</v>
      </c>
      <c r="AG5" s="1123" t="s">
        <v>283</v>
      </c>
      <c r="AH5" s="53"/>
      <c r="AI5" s="1123" t="s">
        <v>284</v>
      </c>
      <c r="AJ5" s="53"/>
      <c r="AK5" s="1123"/>
      <c r="AL5" s="53"/>
      <c r="AM5" s="1123"/>
      <c r="AN5" s="53"/>
      <c r="AO5" s="1123"/>
      <c r="AP5" s="1124" t="s">
        <v>285</v>
      </c>
      <c r="AQ5" s="1121" t="s">
        <v>14</v>
      </c>
      <c r="AR5" s="1123"/>
      <c r="AS5" s="1123"/>
      <c r="AT5" s="53"/>
      <c r="AU5" s="1123"/>
      <c r="AV5" s="53"/>
      <c r="AW5" s="1123" t="s">
        <v>286</v>
      </c>
      <c r="AX5" s="53"/>
      <c r="AY5" s="1123" t="s">
        <v>287</v>
      </c>
      <c r="AZ5" s="53"/>
      <c r="BA5" s="1123"/>
      <c r="BB5" s="53"/>
      <c r="BC5" s="1123"/>
      <c r="BD5" s="53"/>
      <c r="BE5" s="1121" t="s">
        <v>14</v>
      </c>
      <c r="BF5" s="1123"/>
      <c r="BG5" s="1123" t="s">
        <v>288</v>
      </c>
      <c r="BH5" s="1123"/>
      <c r="BI5" s="53"/>
      <c r="BJ5" s="1123" t="s">
        <v>259</v>
      </c>
      <c r="BK5" s="53"/>
      <c r="BL5" s="1123" t="s">
        <v>289</v>
      </c>
      <c r="BM5" s="1124" t="s">
        <v>290</v>
      </c>
      <c r="BN5" s="1123" t="s">
        <v>291</v>
      </c>
      <c r="BO5" s="53"/>
      <c r="BP5" s="1123"/>
      <c r="BQ5" s="53"/>
      <c r="BR5" s="1123"/>
      <c r="BS5" s="1121" t="s">
        <v>14</v>
      </c>
      <c r="BT5" s="1123"/>
      <c r="BU5" s="1123"/>
      <c r="BV5" s="1123" t="s">
        <v>292</v>
      </c>
      <c r="BW5" s="53"/>
      <c r="BX5" s="1123"/>
      <c r="BY5" s="53" t="s">
        <v>293</v>
      </c>
      <c r="BZ5" s="1123" t="s">
        <v>286</v>
      </c>
      <c r="CA5" s="53"/>
      <c r="CB5" s="1123"/>
      <c r="CC5" s="1123"/>
      <c r="CD5" s="53"/>
      <c r="CE5" s="1123" t="s">
        <v>294</v>
      </c>
      <c r="CF5" s="53"/>
      <c r="CG5" s="1121" t="s">
        <v>14</v>
      </c>
      <c r="CH5" s="1123" t="s">
        <v>283</v>
      </c>
      <c r="CI5" s="1123"/>
      <c r="CJ5" s="1123"/>
      <c r="CK5" s="1123" t="s">
        <v>295</v>
      </c>
      <c r="CL5" s="53"/>
      <c r="CM5" s="1123"/>
      <c r="CN5" s="1123" t="s">
        <v>296</v>
      </c>
      <c r="CO5" s="1123"/>
      <c r="CP5" s="1123"/>
      <c r="CQ5" s="1123"/>
      <c r="CR5" s="53"/>
      <c r="CS5" s="1123"/>
      <c r="CT5" s="53"/>
    </row>
    <row r="6" spans="1:98" ht="40.5" customHeight="1" thickBot="1" x14ac:dyDescent="0.25">
      <c r="A6" s="69"/>
      <c r="B6" s="70"/>
      <c r="C6" s="71"/>
      <c r="D6" s="72"/>
      <c r="E6" s="73"/>
      <c r="F6" s="70"/>
      <c r="G6" s="71"/>
      <c r="H6" s="72"/>
      <c r="I6" s="1125"/>
      <c r="J6" s="1126"/>
      <c r="K6" s="73"/>
      <c r="L6" s="70"/>
      <c r="M6" s="73"/>
      <c r="N6" s="73"/>
      <c r="O6" s="69"/>
      <c r="P6" s="70"/>
      <c r="Q6" s="71"/>
      <c r="S6" s="73"/>
      <c r="T6" s="70"/>
      <c r="U6" s="71"/>
      <c r="W6" s="1125"/>
      <c r="X6" s="1126"/>
      <c r="Y6" s="73"/>
      <c r="Z6" s="70"/>
      <c r="AA6" s="73"/>
      <c r="AB6" s="73"/>
      <c r="AC6" s="69"/>
      <c r="AD6" s="70"/>
      <c r="AE6" s="71"/>
      <c r="AF6" s="72"/>
      <c r="AG6" s="73"/>
      <c r="AH6" s="70"/>
      <c r="AI6" s="71"/>
      <c r="AK6" s="1125"/>
      <c r="AL6" s="1126"/>
      <c r="AM6" s="1125"/>
      <c r="AN6" s="70"/>
      <c r="AO6" s="73"/>
      <c r="AP6" s="354"/>
      <c r="AQ6" s="69"/>
      <c r="AR6" s="70"/>
      <c r="AS6" s="1127"/>
      <c r="AT6" s="72"/>
      <c r="AU6" s="73"/>
      <c r="AV6" s="70"/>
      <c r="AW6" s="71"/>
      <c r="AY6" s="73"/>
      <c r="AZ6" s="70"/>
      <c r="BA6" s="73"/>
      <c r="BB6" s="70"/>
      <c r="BC6" s="73"/>
      <c r="BD6" s="73"/>
      <c r="BE6" s="69"/>
      <c r="BF6" s="70"/>
      <c r="BG6" s="71"/>
      <c r="BH6" s="72"/>
      <c r="BI6" s="73"/>
      <c r="BJ6" s="70"/>
      <c r="BK6" s="71"/>
      <c r="BM6" s="1125"/>
      <c r="BN6" s="1126"/>
      <c r="BO6" s="73"/>
      <c r="BP6" s="1126"/>
      <c r="BQ6" s="73"/>
      <c r="BR6" s="73"/>
      <c r="BS6" s="69"/>
      <c r="BT6" s="70"/>
      <c r="BU6" s="71"/>
      <c r="BV6" s="72"/>
      <c r="BW6" s="73"/>
      <c r="BX6" s="70"/>
      <c r="BY6" s="71"/>
      <c r="CA6" s="1127"/>
      <c r="CB6" s="1125"/>
      <c r="CC6" s="1126"/>
      <c r="CD6" s="73"/>
      <c r="CE6" s="70"/>
      <c r="CF6" s="1125"/>
      <c r="CG6" s="69"/>
      <c r="CH6" s="73"/>
      <c r="CI6" s="70"/>
      <c r="CJ6" s="71"/>
      <c r="CK6" s="72"/>
      <c r="CL6" s="73"/>
      <c r="CM6" s="70"/>
      <c r="CN6" s="1128"/>
      <c r="CO6" s="1126"/>
      <c r="CP6" s="1127"/>
      <c r="CQ6" s="1129"/>
      <c r="CR6" s="1125"/>
      <c r="CS6" s="1126"/>
      <c r="CT6" s="1127"/>
    </row>
    <row r="7" spans="1:98" ht="20.100000000000001" customHeight="1" thickBot="1" x14ac:dyDescent="0.3">
      <c r="A7" s="871" t="s">
        <v>25</v>
      </c>
      <c r="B7" s="1130">
        <v>216</v>
      </c>
      <c r="C7" s="1130">
        <v>103</v>
      </c>
      <c r="D7" s="1130">
        <v>14</v>
      </c>
      <c r="E7" s="1130">
        <v>95</v>
      </c>
      <c r="F7" s="1130">
        <v>28</v>
      </c>
      <c r="G7" s="1130">
        <v>13558</v>
      </c>
      <c r="H7" s="1130">
        <v>24</v>
      </c>
      <c r="I7" s="1130">
        <v>19295</v>
      </c>
      <c r="J7" s="1130">
        <v>557</v>
      </c>
      <c r="K7" s="1130">
        <v>12</v>
      </c>
      <c r="L7" s="1130">
        <v>2</v>
      </c>
      <c r="M7" s="1130">
        <v>284</v>
      </c>
      <c r="N7" s="1130">
        <v>447</v>
      </c>
      <c r="O7" s="871" t="s">
        <v>25</v>
      </c>
      <c r="P7" s="1130">
        <v>3636</v>
      </c>
      <c r="Q7" s="1130">
        <v>1367</v>
      </c>
      <c r="R7" s="1130">
        <v>74</v>
      </c>
      <c r="S7" s="1130">
        <v>16</v>
      </c>
      <c r="T7" s="1130">
        <v>28</v>
      </c>
      <c r="U7" s="1130">
        <v>271</v>
      </c>
      <c r="V7" s="1130">
        <v>28158</v>
      </c>
      <c r="W7" s="1130">
        <v>79</v>
      </c>
      <c r="X7" s="1130">
        <v>74</v>
      </c>
      <c r="Y7" s="1130">
        <v>211</v>
      </c>
      <c r="Z7" s="1130">
        <v>154</v>
      </c>
      <c r="AA7" s="1130">
        <v>1652</v>
      </c>
      <c r="AB7" s="1130">
        <v>51</v>
      </c>
      <c r="AC7" s="871" t="s">
        <v>25</v>
      </c>
      <c r="AD7" s="1130">
        <v>3544</v>
      </c>
      <c r="AE7" s="1130">
        <v>13700</v>
      </c>
      <c r="AF7" s="1130">
        <v>129</v>
      </c>
      <c r="AG7" s="1130">
        <v>150</v>
      </c>
      <c r="AH7" s="1130">
        <v>22</v>
      </c>
      <c r="AI7" s="1130">
        <v>573</v>
      </c>
      <c r="AJ7" s="1130">
        <v>2540</v>
      </c>
      <c r="AK7" s="1130">
        <v>24</v>
      </c>
      <c r="AL7" s="1130">
        <v>3703</v>
      </c>
      <c r="AM7" s="1130">
        <v>32</v>
      </c>
      <c r="AN7" s="1130">
        <v>7</v>
      </c>
      <c r="AO7" s="1130">
        <v>13020</v>
      </c>
      <c r="AP7" s="1131">
        <v>1053</v>
      </c>
      <c r="AQ7" s="871" t="s">
        <v>25</v>
      </c>
      <c r="AR7" s="1130">
        <v>4</v>
      </c>
      <c r="AS7" s="1130">
        <v>231</v>
      </c>
      <c r="AT7" s="1130">
        <v>715</v>
      </c>
      <c r="AU7" s="1130">
        <v>1484</v>
      </c>
      <c r="AV7" s="1130">
        <v>255</v>
      </c>
      <c r="AW7" s="1130">
        <v>120</v>
      </c>
      <c r="AX7" s="1130">
        <v>38</v>
      </c>
      <c r="AY7" s="1130">
        <v>6</v>
      </c>
      <c r="AZ7" s="1130">
        <v>13</v>
      </c>
      <c r="BA7" s="1130">
        <v>21</v>
      </c>
      <c r="BB7" s="1130">
        <v>75</v>
      </c>
      <c r="BC7" s="1130">
        <v>17</v>
      </c>
      <c r="BD7" s="1130">
        <v>712</v>
      </c>
      <c r="BE7" s="871" t="s">
        <v>25</v>
      </c>
      <c r="BF7" s="1130">
        <v>50</v>
      </c>
      <c r="BG7" s="1130">
        <v>36</v>
      </c>
      <c r="BH7" s="1130">
        <v>2041</v>
      </c>
      <c r="BI7" s="1130">
        <v>113</v>
      </c>
      <c r="BJ7" s="1130">
        <v>36</v>
      </c>
      <c r="BK7" s="1130">
        <v>945</v>
      </c>
      <c r="BL7" s="1130">
        <v>69</v>
      </c>
      <c r="BM7" s="1130">
        <v>52</v>
      </c>
      <c r="BN7" s="1130">
        <v>88</v>
      </c>
      <c r="BO7" s="1130">
        <v>2598</v>
      </c>
      <c r="BP7" s="1130">
        <v>9952</v>
      </c>
      <c r="BQ7" s="1130">
        <v>4538</v>
      </c>
      <c r="BR7" s="1130">
        <v>1800</v>
      </c>
      <c r="BS7" s="871" t="s">
        <v>25</v>
      </c>
      <c r="BT7" s="1130">
        <v>1543</v>
      </c>
      <c r="BU7" s="1130">
        <v>9107</v>
      </c>
      <c r="BV7" s="1130">
        <v>14</v>
      </c>
      <c r="BW7" s="1130">
        <v>109</v>
      </c>
      <c r="BX7" s="1130">
        <v>349</v>
      </c>
      <c r="BY7" s="1130">
        <v>12</v>
      </c>
      <c r="BZ7" s="1130">
        <v>89</v>
      </c>
      <c r="CA7" s="1130">
        <v>112</v>
      </c>
      <c r="CB7" s="1130">
        <v>3591</v>
      </c>
      <c r="CC7" s="1130">
        <v>6878</v>
      </c>
      <c r="CD7" s="1130">
        <v>533</v>
      </c>
      <c r="CE7" s="1130">
        <v>11520</v>
      </c>
      <c r="CF7" s="1130">
        <v>1830</v>
      </c>
      <c r="CG7" s="871" t="s">
        <v>25</v>
      </c>
      <c r="CH7" s="1130">
        <v>110</v>
      </c>
      <c r="CI7" s="1130">
        <v>5342</v>
      </c>
      <c r="CJ7" s="1130">
        <v>285</v>
      </c>
      <c r="CK7" s="1130">
        <v>64167</v>
      </c>
      <c r="CL7" s="1130">
        <v>3200</v>
      </c>
      <c r="CM7" s="1130">
        <v>1255</v>
      </c>
      <c r="CN7" s="1130">
        <v>41</v>
      </c>
      <c r="CO7" s="1130"/>
      <c r="CP7" s="1130"/>
      <c r="CQ7" s="1130"/>
      <c r="CR7" s="1130"/>
      <c r="CS7" s="1130"/>
      <c r="CT7" s="1130"/>
    </row>
    <row r="8" spans="1:98" ht="5.0999999999999996" customHeight="1" thickBot="1" x14ac:dyDescent="0.3">
      <c r="A8" s="959"/>
      <c r="B8" s="1132"/>
      <c r="C8" s="1132"/>
      <c r="D8" s="1132"/>
      <c r="E8" s="1132"/>
      <c r="F8" s="1132"/>
      <c r="G8" s="1132"/>
      <c r="H8" s="1132"/>
      <c r="I8" s="1132"/>
      <c r="J8" s="1132"/>
      <c r="K8" s="1132"/>
      <c r="L8" s="1132"/>
      <c r="M8" s="1132"/>
      <c r="N8" s="1132"/>
      <c r="O8" s="959"/>
      <c r="P8" s="1132"/>
      <c r="Q8" s="1132"/>
      <c r="R8" s="1132"/>
      <c r="S8" s="1132"/>
      <c r="T8" s="1132"/>
      <c r="U8" s="1132"/>
      <c r="V8" s="1132"/>
      <c r="W8" s="1132"/>
      <c r="X8" s="1132"/>
      <c r="Y8" s="1132"/>
      <c r="Z8" s="1132"/>
      <c r="AA8" s="1132"/>
      <c r="AB8" s="1132"/>
      <c r="AC8" s="959"/>
      <c r="AD8" s="1132"/>
      <c r="AE8" s="1132"/>
      <c r="AF8" s="1132"/>
      <c r="AG8" s="1132"/>
      <c r="AH8" s="1132"/>
      <c r="AI8" s="1132"/>
      <c r="AJ8" s="1132"/>
      <c r="AK8" s="1132"/>
      <c r="AL8" s="1132"/>
      <c r="AM8" s="1132"/>
      <c r="AN8" s="1132"/>
      <c r="AO8" s="1132"/>
      <c r="AP8" s="1133"/>
      <c r="AQ8" s="959"/>
      <c r="AR8" s="1132"/>
      <c r="AS8" s="1132"/>
      <c r="AT8" s="1132"/>
      <c r="AU8" s="1132"/>
      <c r="AV8" s="1132"/>
      <c r="AW8" s="1132"/>
      <c r="AX8" s="1132"/>
      <c r="AY8" s="1132"/>
      <c r="AZ8" s="1132"/>
      <c r="BA8" s="1132"/>
      <c r="BB8" s="1132"/>
      <c r="BC8" s="1132"/>
      <c r="BD8" s="1132"/>
      <c r="BE8" s="959"/>
      <c r="BF8" s="1132"/>
      <c r="BG8" s="1132"/>
      <c r="BH8" s="1132"/>
      <c r="BI8" s="1132"/>
      <c r="BJ8" s="1132"/>
      <c r="BK8" s="1132"/>
      <c r="BL8" s="1132"/>
      <c r="BM8" s="1132"/>
      <c r="BN8" s="1132"/>
      <c r="BO8" s="1132"/>
      <c r="BP8" s="1132"/>
      <c r="BQ8" s="1132"/>
      <c r="BR8" s="1132"/>
      <c r="BS8" s="959"/>
      <c r="BT8" s="1132"/>
      <c r="BU8" s="1132"/>
      <c r="BV8" s="1132"/>
      <c r="BW8" s="1132"/>
      <c r="BX8" s="1132"/>
      <c r="BY8" s="1132"/>
      <c r="BZ8" s="1132"/>
      <c r="CA8" s="1132"/>
      <c r="CB8" s="1132"/>
      <c r="CC8" s="1132"/>
      <c r="CD8" s="1132"/>
      <c r="CE8" s="1132"/>
      <c r="CF8" s="1132"/>
      <c r="CG8" s="959"/>
      <c r="CH8" s="1132"/>
      <c r="CI8" s="1132"/>
      <c r="CJ8" s="1132"/>
      <c r="CK8" s="1132"/>
      <c r="CL8" s="1132"/>
      <c r="CM8" s="1132"/>
      <c r="CN8" s="1132"/>
      <c r="CO8" s="1132"/>
      <c r="CP8" s="1132"/>
      <c r="CQ8" s="1132"/>
      <c r="CR8" s="1132"/>
      <c r="CS8" s="1132"/>
      <c r="CT8" s="1132"/>
    </row>
    <row r="9" spans="1:98" ht="20.100000000000001" customHeight="1" thickBot="1" x14ac:dyDescent="0.3">
      <c r="A9" s="871" t="s">
        <v>26</v>
      </c>
      <c r="B9" s="1130">
        <v>215</v>
      </c>
      <c r="C9" s="1130">
        <v>102</v>
      </c>
      <c r="D9" s="1130">
        <v>14</v>
      </c>
      <c r="E9" s="1130">
        <v>97</v>
      </c>
      <c r="F9" s="1130">
        <v>28</v>
      </c>
      <c r="G9" s="1130">
        <v>13452</v>
      </c>
      <c r="H9" s="1130">
        <v>24</v>
      </c>
      <c r="I9" s="1130">
        <v>19375</v>
      </c>
      <c r="J9" s="1130">
        <v>554</v>
      </c>
      <c r="K9" s="1130">
        <v>11</v>
      </c>
      <c r="L9" s="1130">
        <v>2</v>
      </c>
      <c r="M9" s="1130">
        <v>276</v>
      </c>
      <c r="N9" s="1130">
        <v>443</v>
      </c>
      <c r="O9" s="871" t="s">
        <v>26</v>
      </c>
      <c r="P9" s="1130">
        <v>3636</v>
      </c>
      <c r="Q9" s="1130">
        <v>1372</v>
      </c>
      <c r="R9" s="1130">
        <v>73</v>
      </c>
      <c r="S9" s="1130">
        <v>16</v>
      </c>
      <c r="T9" s="1130">
        <v>28</v>
      </c>
      <c r="U9" s="1130">
        <v>269</v>
      </c>
      <c r="V9" s="1130">
        <v>28081</v>
      </c>
      <c r="W9" s="1130">
        <v>78</v>
      </c>
      <c r="X9" s="1130">
        <v>75</v>
      </c>
      <c r="Y9" s="1130">
        <v>211</v>
      </c>
      <c r="Z9" s="1130">
        <v>151</v>
      </c>
      <c r="AA9" s="1130">
        <v>1689</v>
      </c>
      <c r="AB9" s="1130">
        <v>52</v>
      </c>
      <c r="AC9" s="871" t="s">
        <v>26</v>
      </c>
      <c r="AD9" s="1130">
        <v>3524</v>
      </c>
      <c r="AE9" s="1130">
        <v>13698</v>
      </c>
      <c r="AF9" s="1130">
        <v>129</v>
      </c>
      <c r="AG9" s="1130">
        <v>149</v>
      </c>
      <c r="AH9" s="1130">
        <v>22</v>
      </c>
      <c r="AI9" s="1130">
        <v>580</v>
      </c>
      <c r="AJ9" s="1130">
        <v>2533</v>
      </c>
      <c r="AK9" s="1130">
        <v>24</v>
      </c>
      <c r="AL9" s="1130">
        <v>3714</v>
      </c>
      <c r="AM9" s="1130">
        <v>32</v>
      </c>
      <c r="AN9" s="1130">
        <v>7</v>
      </c>
      <c r="AO9" s="1130">
        <v>13000</v>
      </c>
      <c r="AP9" s="1131">
        <v>1052</v>
      </c>
      <c r="AQ9" s="871" t="s">
        <v>26</v>
      </c>
      <c r="AR9" s="1130">
        <v>4</v>
      </c>
      <c r="AS9" s="1130">
        <v>231</v>
      </c>
      <c r="AT9" s="1130">
        <v>718</v>
      </c>
      <c r="AU9" s="1130">
        <v>1487</v>
      </c>
      <c r="AV9" s="1130">
        <v>262</v>
      </c>
      <c r="AW9" s="1130">
        <v>118</v>
      </c>
      <c r="AX9" s="1130">
        <v>38</v>
      </c>
      <c r="AY9" s="1130">
        <v>6</v>
      </c>
      <c r="AZ9" s="1130">
        <v>13</v>
      </c>
      <c r="BA9" s="1130">
        <v>21</v>
      </c>
      <c r="BB9" s="1130">
        <v>75</v>
      </c>
      <c r="BC9" s="1130">
        <v>17</v>
      </c>
      <c r="BD9" s="1130">
        <v>703</v>
      </c>
      <c r="BE9" s="871" t="s">
        <v>26</v>
      </c>
      <c r="BF9" s="1130">
        <v>50</v>
      </c>
      <c r="BG9" s="1130">
        <v>35</v>
      </c>
      <c r="BH9" s="1130">
        <v>2043</v>
      </c>
      <c r="BI9" s="1130">
        <v>113</v>
      </c>
      <c r="BJ9" s="1130">
        <v>35</v>
      </c>
      <c r="BK9" s="1130">
        <v>944</v>
      </c>
      <c r="BL9" s="1130">
        <v>69</v>
      </c>
      <c r="BM9" s="1130">
        <v>52</v>
      </c>
      <c r="BN9" s="1130">
        <v>88</v>
      </c>
      <c r="BO9" s="1130">
        <v>2601</v>
      </c>
      <c r="BP9" s="1130">
        <v>9840</v>
      </c>
      <c r="BQ9" s="1130">
        <v>4503</v>
      </c>
      <c r="BR9" s="1130">
        <v>1801</v>
      </c>
      <c r="BS9" s="871" t="s">
        <v>26</v>
      </c>
      <c r="BT9" s="1130">
        <v>1547</v>
      </c>
      <c r="BU9" s="1130">
        <v>9107</v>
      </c>
      <c r="BV9" s="1130">
        <v>14</v>
      </c>
      <c r="BW9" s="1130">
        <v>108</v>
      </c>
      <c r="BX9" s="1130">
        <v>345</v>
      </c>
      <c r="BY9" s="1130">
        <v>12</v>
      </c>
      <c r="BZ9" s="1130">
        <v>88</v>
      </c>
      <c r="CA9" s="1130">
        <v>112</v>
      </c>
      <c r="CB9" s="1130">
        <v>3582</v>
      </c>
      <c r="CC9" s="1130">
        <v>6875</v>
      </c>
      <c r="CD9" s="1130">
        <v>541</v>
      </c>
      <c r="CE9" s="1130">
        <v>11720</v>
      </c>
      <c r="CF9" s="1130">
        <v>1816</v>
      </c>
      <c r="CG9" s="871" t="s">
        <v>26</v>
      </c>
      <c r="CH9" s="1130">
        <v>115</v>
      </c>
      <c r="CI9" s="1130">
        <v>5315</v>
      </c>
      <c r="CJ9" s="1130">
        <v>286</v>
      </c>
      <c r="CK9" s="1130">
        <v>63982</v>
      </c>
      <c r="CL9" s="1130">
        <v>3214</v>
      </c>
      <c r="CM9" s="1130">
        <v>1253</v>
      </c>
      <c r="CN9" s="1130">
        <v>40</v>
      </c>
      <c r="CO9" s="1130"/>
      <c r="CP9" s="1130"/>
      <c r="CQ9" s="1130"/>
      <c r="CR9" s="1130"/>
      <c r="CS9" s="1130"/>
      <c r="CT9" s="1130"/>
    </row>
    <row r="10" spans="1:98" ht="5.0999999999999996" customHeight="1" thickBot="1" x14ac:dyDescent="0.3">
      <c r="A10" s="1134"/>
      <c r="B10" s="1132"/>
      <c r="C10" s="1132"/>
      <c r="D10" s="1132"/>
      <c r="E10" s="1132"/>
      <c r="F10" s="1132"/>
      <c r="G10" s="1132"/>
      <c r="H10" s="1132"/>
      <c r="I10" s="1132"/>
      <c r="J10" s="1132"/>
      <c r="K10" s="1132"/>
      <c r="L10" s="1132"/>
      <c r="M10" s="1132"/>
      <c r="N10" s="1132"/>
      <c r="O10" s="1134"/>
      <c r="P10" s="1132"/>
      <c r="Q10" s="1132"/>
      <c r="R10" s="1132"/>
      <c r="S10" s="1132"/>
      <c r="T10" s="1132"/>
      <c r="U10" s="1132"/>
      <c r="V10" s="1132"/>
      <c r="W10" s="1132"/>
      <c r="X10" s="1132"/>
      <c r="Y10" s="1132"/>
      <c r="Z10" s="1132"/>
      <c r="AA10" s="1132"/>
      <c r="AB10" s="1132"/>
      <c r="AC10" s="1134"/>
      <c r="AD10" s="1132"/>
      <c r="AE10" s="1132"/>
      <c r="AF10" s="1132"/>
      <c r="AG10" s="1132"/>
      <c r="AH10" s="1132"/>
      <c r="AI10" s="1132"/>
      <c r="AJ10" s="1132"/>
      <c r="AK10" s="1132"/>
      <c r="AL10" s="1132"/>
      <c r="AM10" s="1132"/>
      <c r="AN10" s="1132"/>
      <c r="AO10" s="1132"/>
      <c r="AP10" s="1133"/>
      <c r="AQ10" s="1134"/>
      <c r="AR10" s="1132"/>
      <c r="AS10" s="1132"/>
      <c r="AT10" s="1132"/>
      <c r="AU10" s="1132"/>
      <c r="AV10" s="1132"/>
      <c r="AW10" s="1132"/>
      <c r="AX10" s="1132"/>
      <c r="AY10" s="1132"/>
      <c r="AZ10" s="1132"/>
      <c r="BA10" s="1132"/>
      <c r="BB10" s="1132"/>
      <c r="BC10" s="1132"/>
      <c r="BD10" s="1132"/>
      <c r="BE10" s="1134"/>
      <c r="BF10" s="1132"/>
      <c r="BG10" s="1132"/>
      <c r="BH10" s="1132"/>
      <c r="BI10" s="1132"/>
      <c r="BJ10" s="1132"/>
      <c r="BK10" s="1132"/>
      <c r="BL10" s="1132"/>
      <c r="BM10" s="1132"/>
      <c r="BN10" s="1132"/>
      <c r="BO10" s="1132"/>
      <c r="BP10" s="1132"/>
      <c r="BQ10" s="1132"/>
      <c r="BR10" s="1132"/>
      <c r="BS10" s="1134"/>
      <c r="BT10" s="1132"/>
      <c r="BU10" s="1132"/>
      <c r="BV10" s="1132"/>
      <c r="BW10" s="1132"/>
      <c r="BX10" s="1132"/>
      <c r="BY10" s="1132"/>
      <c r="BZ10" s="1132"/>
      <c r="CA10" s="1132"/>
      <c r="CB10" s="1132"/>
      <c r="CC10" s="1132"/>
      <c r="CD10" s="1132"/>
      <c r="CE10" s="1132"/>
      <c r="CF10" s="1132"/>
      <c r="CG10" s="1134"/>
      <c r="CH10" s="1132"/>
      <c r="CI10" s="1132"/>
      <c r="CJ10" s="1132"/>
      <c r="CK10" s="1132"/>
      <c r="CL10" s="1132"/>
      <c r="CM10" s="1132"/>
      <c r="CN10" s="1132"/>
      <c r="CO10" s="1132"/>
      <c r="CP10" s="1132"/>
      <c r="CQ10" s="1132"/>
      <c r="CR10" s="1132"/>
      <c r="CS10" s="1132"/>
      <c r="CT10" s="1132"/>
    </row>
    <row r="11" spans="1:98" ht="20.100000000000001" customHeight="1" thickBot="1" x14ac:dyDescent="0.3">
      <c r="A11" s="871" t="s">
        <v>27</v>
      </c>
      <c r="B11" s="1130">
        <v>215</v>
      </c>
      <c r="C11" s="1130">
        <v>102</v>
      </c>
      <c r="D11" s="1130">
        <v>13</v>
      </c>
      <c r="E11" s="1130">
        <v>99</v>
      </c>
      <c r="F11" s="1130">
        <v>28</v>
      </c>
      <c r="G11" s="1130">
        <v>13317</v>
      </c>
      <c r="H11" s="1130">
        <v>23</v>
      </c>
      <c r="I11" s="1130">
        <v>19398</v>
      </c>
      <c r="J11" s="1130">
        <v>553</v>
      </c>
      <c r="K11" s="1130">
        <v>11</v>
      </c>
      <c r="L11" s="1130">
        <v>2</v>
      </c>
      <c r="M11" s="1130">
        <v>272</v>
      </c>
      <c r="N11" s="1130">
        <v>441</v>
      </c>
      <c r="O11" s="871" t="s">
        <v>27</v>
      </c>
      <c r="P11" s="1130">
        <v>3642</v>
      </c>
      <c r="Q11" s="1130">
        <v>1368</v>
      </c>
      <c r="R11" s="1130">
        <v>73</v>
      </c>
      <c r="S11" s="1130">
        <v>16</v>
      </c>
      <c r="T11" s="1130">
        <v>27</v>
      </c>
      <c r="U11" s="1130">
        <v>265</v>
      </c>
      <c r="V11" s="1130">
        <v>28020</v>
      </c>
      <c r="W11" s="1130">
        <v>76</v>
      </c>
      <c r="X11" s="1130">
        <v>75</v>
      </c>
      <c r="Y11" s="1130">
        <v>210</v>
      </c>
      <c r="Z11" s="1130">
        <v>150</v>
      </c>
      <c r="AA11" s="1130">
        <v>1677</v>
      </c>
      <c r="AB11" s="1130">
        <v>52</v>
      </c>
      <c r="AC11" s="871" t="s">
        <v>27</v>
      </c>
      <c r="AD11" s="1130">
        <v>3531</v>
      </c>
      <c r="AE11" s="1130">
        <v>13702</v>
      </c>
      <c r="AF11" s="1130">
        <v>129</v>
      </c>
      <c r="AG11" s="1130">
        <v>148</v>
      </c>
      <c r="AH11" s="1130">
        <v>22</v>
      </c>
      <c r="AI11" s="1130">
        <v>574</v>
      </c>
      <c r="AJ11" s="1130">
        <v>2531</v>
      </c>
      <c r="AK11" s="1130">
        <v>24</v>
      </c>
      <c r="AL11" s="1130">
        <v>3708</v>
      </c>
      <c r="AM11" s="1130">
        <v>32</v>
      </c>
      <c r="AN11" s="1130">
        <v>7</v>
      </c>
      <c r="AO11" s="1130">
        <v>13004</v>
      </c>
      <c r="AP11" s="1131">
        <v>1050</v>
      </c>
      <c r="AQ11" s="871" t="s">
        <v>27</v>
      </c>
      <c r="AR11" s="1130">
        <v>4</v>
      </c>
      <c r="AS11" s="1130">
        <v>231</v>
      </c>
      <c r="AT11" s="1130">
        <v>719</v>
      </c>
      <c r="AU11" s="1130">
        <v>1485</v>
      </c>
      <c r="AV11" s="1130">
        <v>263</v>
      </c>
      <c r="AW11" s="1130">
        <v>116</v>
      </c>
      <c r="AX11" s="1130">
        <v>38</v>
      </c>
      <c r="AY11" s="1130">
        <v>6</v>
      </c>
      <c r="AZ11" s="1130">
        <v>13</v>
      </c>
      <c r="BA11" s="1130">
        <v>21</v>
      </c>
      <c r="BB11" s="1130">
        <v>75</v>
      </c>
      <c r="BC11" s="1130">
        <v>17</v>
      </c>
      <c r="BD11" s="1130">
        <v>700</v>
      </c>
      <c r="BE11" s="871" t="s">
        <v>27</v>
      </c>
      <c r="BF11" s="1130">
        <v>50</v>
      </c>
      <c r="BG11" s="1130">
        <v>35</v>
      </c>
      <c r="BH11" s="1130">
        <v>2048</v>
      </c>
      <c r="BI11" s="1130">
        <v>113</v>
      </c>
      <c r="BJ11" s="1130">
        <v>34</v>
      </c>
      <c r="BK11" s="1130">
        <v>941</v>
      </c>
      <c r="BL11" s="1130">
        <v>67</v>
      </c>
      <c r="BM11" s="1130">
        <v>50</v>
      </c>
      <c r="BN11" s="1130">
        <v>88</v>
      </c>
      <c r="BO11" s="1130">
        <v>2605</v>
      </c>
      <c r="BP11" s="1130">
        <v>9871</v>
      </c>
      <c r="BQ11" s="1130">
        <v>4512</v>
      </c>
      <c r="BR11" s="1130">
        <v>1799</v>
      </c>
      <c r="BS11" s="871" t="s">
        <v>27</v>
      </c>
      <c r="BT11" s="1130">
        <v>1544</v>
      </c>
      <c r="BU11" s="1130">
        <v>9120</v>
      </c>
      <c r="BV11" s="1130">
        <v>14</v>
      </c>
      <c r="BW11" s="1130">
        <v>107</v>
      </c>
      <c r="BX11" s="1130">
        <v>344</v>
      </c>
      <c r="BY11" s="1130">
        <v>12</v>
      </c>
      <c r="BZ11" s="1130">
        <v>88</v>
      </c>
      <c r="CA11" s="1130">
        <v>111</v>
      </c>
      <c r="CB11" s="1130">
        <v>3585</v>
      </c>
      <c r="CC11" s="1130">
        <v>6879</v>
      </c>
      <c r="CD11" s="1130">
        <v>544</v>
      </c>
      <c r="CE11" s="1130">
        <v>11701</v>
      </c>
      <c r="CF11" s="1130">
        <v>1810</v>
      </c>
      <c r="CG11" s="871" t="s">
        <v>27</v>
      </c>
      <c r="CH11" s="1130">
        <v>113</v>
      </c>
      <c r="CI11" s="1130">
        <v>5321</v>
      </c>
      <c r="CJ11" s="1130">
        <v>285</v>
      </c>
      <c r="CK11" s="1130">
        <v>63951</v>
      </c>
      <c r="CL11" s="1130">
        <v>3205</v>
      </c>
      <c r="CM11" s="1130">
        <v>1248</v>
      </c>
      <c r="CN11" s="1130">
        <v>40</v>
      </c>
      <c r="CO11" s="1130"/>
      <c r="CP11" s="1130"/>
      <c r="CQ11" s="1130"/>
      <c r="CR11" s="1130"/>
      <c r="CS11" s="1130"/>
      <c r="CT11" s="1130"/>
    </row>
    <row r="12" spans="1:98" ht="5.0999999999999996" customHeight="1" thickBot="1" x14ac:dyDescent="0.3">
      <c r="A12" s="959"/>
      <c r="B12" s="1132"/>
      <c r="C12" s="1132"/>
      <c r="D12" s="1132"/>
      <c r="E12" s="1132"/>
      <c r="F12" s="1132"/>
      <c r="G12" s="1132"/>
      <c r="H12" s="1132">
        <v>3</v>
      </c>
      <c r="I12" s="1132"/>
      <c r="J12" s="1132"/>
      <c r="K12" s="1132"/>
      <c r="L12" s="1132"/>
      <c r="M12" s="1132"/>
      <c r="N12" s="1132"/>
      <c r="O12" s="959"/>
      <c r="P12" s="1132"/>
      <c r="Q12" s="1132"/>
      <c r="R12" s="1132"/>
      <c r="S12" s="1132"/>
      <c r="T12" s="1132"/>
      <c r="U12" s="1132"/>
      <c r="V12" s="1132"/>
      <c r="W12" s="1132"/>
      <c r="X12" s="1132"/>
      <c r="Y12" s="1132"/>
      <c r="Z12" s="1132"/>
      <c r="AA12" s="1132"/>
      <c r="AB12" s="1132"/>
      <c r="AC12" s="959"/>
      <c r="AD12" s="1132"/>
      <c r="AE12" s="1132"/>
      <c r="AF12" s="1132"/>
      <c r="AG12" s="1132"/>
      <c r="AH12" s="1132"/>
      <c r="AI12" s="1132"/>
      <c r="AJ12" s="1132"/>
      <c r="AK12" s="1132"/>
      <c r="AL12" s="1132"/>
      <c r="AM12" s="1132"/>
      <c r="AN12" s="1132"/>
      <c r="AO12" s="1132"/>
      <c r="AP12" s="1133"/>
      <c r="AQ12" s="959"/>
      <c r="AR12" s="1132"/>
      <c r="AS12" s="1132"/>
      <c r="AT12" s="1132"/>
      <c r="AU12" s="1132"/>
      <c r="AV12" s="1132"/>
      <c r="AW12" s="1132"/>
      <c r="AX12" s="1132"/>
      <c r="AY12" s="1132"/>
      <c r="AZ12" s="1132"/>
      <c r="BA12" s="1132"/>
      <c r="BB12" s="1132"/>
      <c r="BC12" s="1132"/>
      <c r="BD12" s="1132"/>
      <c r="BE12" s="959"/>
      <c r="BF12" s="1132"/>
      <c r="BG12" s="1132"/>
      <c r="BH12" s="1132"/>
      <c r="BI12" s="1132"/>
      <c r="BJ12" s="1132"/>
      <c r="BK12" s="1132"/>
      <c r="BL12" s="1132"/>
      <c r="BM12" s="1132"/>
      <c r="BN12" s="1132"/>
      <c r="BO12" s="1132"/>
      <c r="BP12" s="1132"/>
      <c r="BQ12" s="1132"/>
      <c r="BR12" s="1132"/>
      <c r="BS12" s="959"/>
      <c r="BT12" s="1132"/>
      <c r="BU12" s="1132"/>
      <c r="BV12" s="1132"/>
      <c r="BW12" s="1132"/>
      <c r="BX12" s="1132"/>
      <c r="BY12" s="1132"/>
      <c r="BZ12" s="1132"/>
      <c r="CA12" s="1132"/>
      <c r="CB12" s="1132"/>
      <c r="CC12" s="1132"/>
      <c r="CD12" s="1132"/>
      <c r="CE12" s="1132"/>
      <c r="CF12" s="1132"/>
      <c r="CG12" s="959"/>
      <c r="CH12" s="1132"/>
      <c r="CI12" s="1132"/>
      <c r="CJ12" s="1132"/>
      <c r="CK12" s="1132"/>
      <c r="CL12" s="1132"/>
      <c r="CM12" s="1132"/>
      <c r="CN12" s="1132"/>
      <c r="CO12" s="1132"/>
      <c r="CP12" s="1132"/>
      <c r="CQ12" s="1132"/>
      <c r="CR12" s="1132"/>
      <c r="CS12" s="1132"/>
      <c r="CT12" s="1132"/>
    </row>
    <row r="13" spans="1:98" ht="20.100000000000001" customHeight="1" thickBot="1" x14ac:dyDescent="0.3">
      <c r="A13" s="871" t="s">
        <v>28</v>
      </c>
      <c r="B13" s="1130">
        <v>213</v>
      </c>
      <c r="C13" s="1130">
        <v>102</v>
      </c>
      <c r="D13" s="1130">
        <v>17</v>
      </c>
      <c r="E13" s="1130">
        <v>101</v>
      </c>
      <c r="F13" s="1130">
        <v>29</v>
      </c>
      <c r="G13" s="1130">
        <v>13205</v>
      </c>
      <c r="H13" s="1130">
        <v>23</v>
      </c>
      <c r="I13" s="1130">
        <v>19388</v>
      </c>
      <c r="J13" s="1130">
        <v>555</v>
      </c>
      <c r="K13" s="1130">
        <v>12</v>
      </c>
      <c r="L13" s="1130">
        <v>2</v>
      </c>
      <c r="M13" s="1130">
        <v>279</v>
      </c>
      <c r="N13" s="1130">
        <v>434</v>
      </c>
      <c r="O13" s="871" t="s">
        <v>28</v>
      </c>
      <c r="P13" s="1130">
        <v>3629</v>
      </c>
      <c r="Q13" s="1130">
        <v>1379</v>
      </c>
      <c r="R13" s="1130">
        <v>75</v>
      </c>
      <c r="S13" s="1130">
        <v>16</v>
      </c>
      <c r="T13" s="1130">
        <v>27</v>
      </c>
      <c r="U13" s="1130">
        <v>267</v>
      </c>
      <c r="V13" s="1130">
        <v>28100</v>
      </c>
      <c r="W13" s="1130">
        <v>78</v>
      </c>
      <c r="X13" s="1130">
        <v>75</v>
      </c>
      <c r="Y13" s="1130">
        <v>220</v>
      </c>
      <c r="Z13" s="1130">
        <v>147</v>
      </c>
      <c r="AA13" s="1130">
        <v>1753</v>
      </c>
      <c r="AB13" s="1130">
        <v>54</v>
      </c>
      <c r="AC13" s="871" t="s">
        <v>28</v>
      </c>
      <c r="AD13" s="1130">
        <v>3511</v>
      </c>
      <c r="AE13" s="1130">
        <v>13852</v>
      </c>
      <c r="AF13" s="1130">
        <v>127</v>
      </c>
      <c r="AG13" s="1130">
        <v>148</v>
      </c>
      <c r="AH13" s="1130">
        <v>22</v>
      </c>
      <c r="AI13" s="1130">
        <v>599</v>
      </c>
      <c r="AJ13" s="1130">
        <v>2531</v>
      </c>
      <c r="AK13" s="1130">
        <v>23</v>
      </c>
      <c r="AL13" s="1130">
        <v>3739</v>
      </c>
      <c r="AM13" s="1130">
        <v>32</v>
      </c>
      <c r="AN13" s="1130">
        <v>7</v>
      </c>
      <c r="AO13" s="1130">
        <v>12959</v>
      </c>
      <c r="AP13" s="1131">
        <v>1048</v>
      </c>
      <c r="AQ13" s="871" t="s">
        <v>28</v>
      </c>
      <c r="AR13" s="1130">
        <v>5</v>
      </c>
      <c r="AS13" s="1130">
        <v>241</v>
      </c>
      <c r="AT13" s="1130">
        <v>741</v>
      </c>
      <c r="AU13" s="1130">
        <v>1495</v>
      </c>
      <c r="AV13" s="1130">
        <v>276</v>
      </c>
      <c r="AW13" s="1130">
        <v>121</v>
      </c>
      <c r="AX13" s="1130">
        <v>39</v>
      </c>
      <c r="AY13" s="1130">
        <v>7</v>
      </c>
      <c r="AZ13" s="1130">
        <v>13</v>
      </c>
      <c r="BA13" s="1130">
        <v>22</v>
      </c>
      <c r="BB13" s="1130">
        <v>76</v>
      </c>
      <c r="BC13" s="1130">
        <v>17</v>
      </c>
      <c r="BD13" s="1130">
        <v>698</v>
      </c>
      <c r="BE13" s="871" t="s">
        <v>28</v>
      </c>
      <c r="BF13" s="1130">
        <v>51</v>
      </c>
      <c r="BG13" s="1130">
        <v>33</v>
      </c>
      <c r="BH13" s="1130">
        <v>2031</v>
      </c>
      <c r="BI13" s="1130">
        <v>124</v>
      </c>
      <c r="BJ13" s="1130">
        <v>35</v>
      </c>
      <c r="BK13" s="1130">
        <v>951</v>
      </c>
      <c r="BL13" s="1130">
        <v>68</v>
      </c>
      <c r="BM13" s="1130">
        <v>53</v>
      </c>
      <c r="BN13" s="1130">
        <v>83</v>
      </c>
      <c r="BO13" s="1130">
        <v>2596</v>
      </c>
      <c r="BP13" s="1130">
        <v>9734</v>
      </c>
      <c r="BQ13" s="1130">
        <v>4486</v>
      </c>
      <c r="BR13" s="1130">
        <v>1830</v>
      </c>
      <c r="BS13" s="871" t="s">
        <v>28</v>
      </c>
      <c r="BT13" s="1130">
        <v>1549</v>
      </c>
      <c r="BU13" s="1130">
        <v>9081</v>
      </c>
      <c r="BV13" s="1130">
        <v>15</v>
      </c>
      <c r="BW13" s="1130">
        <v>107</v>
      </c>
      <c r="BX13" s="1130">
        <v>343</v>
      </c>
      <c r="BY13" s="1130">
        <v>12</v>
      </c>
      <c r="BZ13" s="1130">
        <v>94</v>
      </c>
      <c r="CA13" s="1130">
        <v>111</v>
      </c>
      <c r="CB13" s="1130">
        <v>3622</v>
      </c>
      <c r="CC13" s="1130">
        <v>6893</v>
      </c>
      <c r="CD13" s="1130">
        <v>522</v>
      </c>
      <c r="CE13" s="1130">
        <v>12034</v>
      </c>
      <c r="CF13" s="1130">
        <v>1829</v>
      </c>
      <c r="CG13" s="871" t="s">
        <v>28</v>
      </c>
      <c r="CH13" s="1130">
        <v>130</v>
      </c>
      <c r="CI13" s="1130">
        <v>5313</v>
      </c>
      <c r="CJ13" s="1130">
        <v>294</v>
      </c>
      <c r="CK13" s="1130">
        <v>63769</v>
      </c>
      <c r="CL13" s="1130">
        <v>3241</v>
      </c>
      <c r="CM13" s="1130">
        <v>1265</v>
      </c>
      <c r="CN13" s="1130">
        <v>39</v>
      </c>
      <c r="CO13" s="1130"/>
      <c r="CP13" s="1130"/>
      <c r="CQ13" s="1130"/>
      <c r="CR13" s="1130"/>
      <c r="CS13" s="1130"/>
      <c r="CT13" s="1130"/>
    </row>
    <row r="14" spans="1:98" ht="5.0999999999999996" customHeight="1" thickBot="1" x14ac:dyDescent="0.3">
      <c r="A14" s="959"/>
      <c r="B14" s="1132"/>
      <c r="C14" s="1132"/>
      <c r="D14" s="1132"/>
      <c r="E14" s="1132"/>
      <c r="F14" s="1132"/>
      <c r="G14" s="1132"/>
      <c r="H14" s="1132"/>
      <c r="I14" s="1132"/>
      <c r="J14" s="1132"/>
      <c r="K14" s="1132"/>
      <c r="L14" s="1132"/>
      <c r="M14" s="1132"/>
      <c r="N14" s="1132"/>
      <c r="O14" s="959"/>
      <c r="P14" s="1132"/>
      <c r="Q14" s="1132"/>
      <c r="R14" s="1132"/>
      <c r="S14" s="1132"/>
      <c r="T14" s="1132"/>
      <c r="U14" s="1132"/>
      <c r="V14" s="1132"/>
      <c r="W14" s="1132"/>
      <c r="X14" s="1132"/>
      <c r="Y14" s="1132"/>
      <c r="Z14" s="1132"/>
      <c r="AA14" s="1132"/>
      <c r="AB14" s="1132"/>
      <c r="AC14" s="959"/>
      <c r="AD14" s="1132"/>
      <c r="AE14" s="1132"/>
      <c r="AF14" s="1132"/>
      <c r="AG14" s="1132"/>
      <c r="AH14" s="1132"/>
      <c r="AI14" s="1132"/>
      <c r="AJ14" s="1132"/>
      <c r="AK14" s="1132"/>
      <c r="AL14" s="1132"/>
      <c r="AM14" s="1132"/>
      <c r="AN14" s="1132"/>
      <c r="AO14" s="1132"/>
      <c r="AP14" s="1133"/>
      <c r="AQ14" s="959"/>
      <c r="AR14" s="1132"/>
      <c r="AS14" s="1132"/>
      <c r="AT14" s="1132"/>
      <c r="AU14" s="1132"/>
      <c r="AV14" s="1132"/>
      <c r="AW14" s="1132"/>
      <c r="AX14" s="1132"/>
      <c r="AY14" s="1132"/>
      <c r="AZ14" s="1132"/>
      <c r="BA14" s="1132"/>
      <c r="BB14" s="1132"/>
      <c r="BC14" s="1132"/>
      <c r="BD14" s="1132"/>
      <c r="BE14" s="959"/>
      <c r="BF14" s="1132"/>
      <c r="BG14" s="1132"/>
      <c r="BH14" s="1132"/>
      <c r="BI14" s="1132"/>
      <c r="BJ14" s="1132"/>
      <c r="BK14" s="1132"/>
      <c r="BL14" s="1132"/>
      <c r="BM14" s="1132"/>
      <c r="BN14" s="1132"/>
      <c r="BO14" s="1132"/>
      <c r="BP14" s="1132"/>
      <c r="BQ14" s="1132"/>
      <c r="BR14" s="1132"/>
      <c r="BS14" s="959"/>
      <c r="BT14" s="1132"/>
      <c r="BU14" s="1132"/>
      <c r="BV14" s="1132"/>
      <c r="BW14" s="1132"/>
      <c r="BX14" s="1132"/>
      <c r="BY14" s="1132"/>
      <c r="BZ14" s="1132"/>
      <c r="CA14" s="1132"/>
      <c r="CB14" s="1132"/>
      <c r="CC14" s="1132"/>
      <c r="CD14" s="1132"/>
      <c r="CE14" s="1132"/>
      <c r="CF14" s="1132"/>
      <c r="CG14" s="959"/>
      <c r="CH14" s="1132"/>
      <c r="CI14" s="1132"/>
      <c r="CJ14" s="1132"/>
      <c r="CK14" s="1132"/>
      <c r="CL14" s="1132"/>
      <c r="CM14" s="1132"/>
      <c r="CN14" s="1132"/>
      <c r="CO14" s="1132"/>
      <c r="CP14" s="1132"/>
      <c r="CQ14" s="1132"/>
      <c r="CR14" s="1132"/>
      <c r="CS14" s="1132"/>
      <c r="CT14" s="1132"/>
    </row>
    <row r="15" spans="1:98" ht="20.100000000000001" customHeight="1" thickBot="1" x14ac:dyDescent="0.3">
      <c r="A15" s="871" t="s">
        <v>29</v>
      </c>
      <c r="B15" s="1130">
        <v>206</v>
      </c>
      <c r="C15" s="1130">
        <v>101</v>
      </c>
      <c r="D15" s="1130">
        <v>17</v>
      </c>
      <c r="E15" s="1130">
        <v>101</v>
      </c>
      <c r="F15" s="1130">
        <v>30</v>
      </c>
      <c r="G15" s="1130">
        <v>13265</v>
      </c>
      <c r="H15" s="1130">
        <v>25</v>
      </c>
      <c r="I15" s="1130">
        <v>19341</v>
      </c>
      <c r="J15" s="1130">
        <v>553</v>
      </c>
      <c r="K15" s="1130">
        <v>12</v>
      </c>
      <c r="L15" s="1130">
        <v>2</v>
      </c>
      <c r="M15" s="1130">
        <v>278</v>
      </c>
      <c r="N15" s="1130">
        <v>432</v>
      </c>
      <c r="O15" s="871" t="s">
        <v>29</v>
      </c>
      <c r="P15" s="1130">
        <v>3612</v>
      </c>
      <c r="Q15" s="1130">
        <v>1380</v>
      </c>
      <c r="R15" s="1130">
        <v>75</v>
      </c>
      <c r="S15" s="1130">
        <v>15</v>
      </c>
      <c r="T15" s="1130">
        <v>26</v>
      </c>
      <c r="U15" s="1130">
        <v>269</v>
      </c>
      <c r="V15" s="1130">
        <v>27936</v>
      </c>
      <c r="W15" s="1130">
        <v>78</v>
      </c>
      <c r="X15" s="1130">
        <v>74</v>
      </c>
      <c r="Y15" s="1130">
        <v>215</v>
      </c>
      <c r="Z15" s="1130">
        <v>145</v>
      </c>
      <c r="AA15" s="1130">
        <v>1741</v>
      </c>
      <c r="AB15" s="1130">
        <v>54</v>
      </c>
      <c r="AC15" s="871" t="s">
        <v>29</v>
      </c>
      <c r="AD15" s="1130">
        <v>3519</v>
      </c>
      <c r="AE15" s="1130">
        <v>13882</v>
      </c>
      <c r="AF15" s="1130">
        <v>127</v>
      </c>
      <c r="AG15" s="1130">
        <v>154</v>
      </c>
      <c r="AH15" s="1130">
        <v>22</v>
      </c>
      <c r="AI15" s="1130">
        <v>611</v>
      </c>
      <c r="AJ15" s="1130">
        <v>2522</v>
      </c>
      <c r="AK15" s="1130">
        <v>23</v>
      </c>
      <c r="AL15" s="1130">
        <v>3753</v>
      </c>
      <c r="AM15" s="1130">
        <v>31</v>
      </c>
      <c r="AN15" s="1130">
        <v>8</v>
      </c>
      <c r="AO15" s="1130">
        <v>12942</v>
      </c>
      <c r="AP15" s="1131">
        <v>1052</v>
      </c>
      <c r="AQ15" s="871" t="s">
        <v>29</v>
      </c>
      <c r="AR15" s="1130">
        <v>5</v>
      </c>
      <c r="AS15" s="1130">
        <v>242</v>
      </c>
      <c r="AT15" s="1130">
        <v>739</v>
      </c>
      <c r="AU15" s="1130">
        <v>1497</v>
      </c>
      <c r="AV15" s="1130">
        <v>276</v>
      </c>
      <c r="AW15" s="1130">
        <v>118</v>
      </c>
      <c r="AX15" s="1130">
        <v>39</v>
      </c>
      <c r="AY15" s="1130">
        <v>7</v>
      </c>
      <c r="AZ15" s="1130">
        <v>13</v>
      </c>
      <c r="BA15" s="1130">
        <v>23</v>
      </c>
      <c r="BB15" s="1130">
        <v>74</v>
      </c>
      <c r="BC15" s="1130">
        <v>17</v>
      </c>
      <c r="BD15" s="1130">
        <v>696</v>
      </c>
      <c r="BE15" s="871" t="s">
        <v>29</v>
      </c>
      <c r="BF15" s="1130">
        <v>53</v>
      </c>
      <c r="BG15" s="1130">
        <v>31</v>
      </c>
      <c r="BH15" s="1130">
        <v>2036</v>
      </c>
      <c r="BI15" s="1130">
        <v>120</v>
      </c>
      <c r="BJ15" s="1130">
        <v>37</v>
      </c>
      <c r="BK15" s="1130">
        <v>960</v>
      </c>
      <c r="BL15" s="1130">
        <v>67</v>
      </c>
      <c r="BM15" s="1130">
        <v>53</v>
      </c>
      <c r="BN15" s="1130">
        <v>82</v>
      </c>
      <c r="BO15" s="1130">
        <v>2579</v>
      </c>
      <c r="BP15" s="1130">
        <v>9714</v>
      </c>
      <c r="BQ15" s="1130">
        <v>4448</v>
      </c>
      <c r="BR15" s="1130">
        <v>1846</v>
      </c>
      <c r="BS15" s="871" t="s">
        <v>29</v>
      </c>
      <c r="BT15" s="1130">
        <v>1562</v>
      </c>
      <c r="BU15" s="1130">
        <v>9079</v>
      </c>
      <c r="BV15" s="1130">
        <v>15</v>
      </c>
      <c r="BW15" s="1130">
        <v>108</v>
      </c>
      <c r="BX15" s="1130">
        <v>340</v>
      </c>
      <c r="BY15" s="1130">
        <v>12</v>
      </c>
      <c r="BZ15" s="1130">
        <v>100</v>
      </c>
      <c r="CA15" s="1130">
        <v>104</v>
      </c>
      <c r="CB15" s="1130">
        <v>3617</v>
      </c>
      <c r="CC15" s="1130">
        <v>6883</v>
      </c>
      <c r="CD15" s="1130">
        <v>515</v>
      </c>
      <c r="CE15" s="1130">
        <v>12105</v>
      </c>
      <c r="CF15" s="1130">
        <v>1852</v>
      </c>
      <c r="CG15" s="871" t="s">
        <v>29</v>
      </c>
      <c r="CH15" s="1130">
        <v>133</v>
      </c>
      <c r="CI15" s="1130">
        <v>5308</v>
      </c>
      <c r="CJ15" s="1130">
        <v>300</v>
      </c>
      <c r="CK15" s="1130">
        <v>63755</v>
      </c>
      <c r="CL15" s="1130">
        <v>3243</v>
      </c>
      <c r="CM15" s="1130">
        <v>1273</v>
      </c>
      <c r="CN15" s="1130">
        <v>39</v>
      </c>
      <c r="CO15" s="1130"/>
      <c r="CP15" s="1130"/>
      <c r="CQ15" s="1130"/>
      <c r="CR15" s="1130"/>
      <c r="CS15" s="1130"/>
      <c r="CT15" s="1130"/>
    </row>
    <row r="16" spans="1:98" ht="5.0999999999999996" customHeight="1" thickBot="1" x14ac:dyDescent="0.3">
      <c r="A16" s="959"/>
      <c r="B16" s="1132"/>
      <c r="C16" s="1132"/>
      <c r="D16" s="1132"/>
      <c r="E16" s="1132"/>
      <c r="F16" s="1132"/>
      <c r="G16" s="1132"/>
      <c r="H16" s="1132"/>
      <c r="I16" s="1132"/>
      <c r="J16" s="1132"/>
      <c r="K16" s="1132"/>
      <c r="L16" s="1132"/>
      <c r="M16" s="1132"/>
      <c r="N16" s="1132"/>
      <c r="O16" s="959"/>
      <c r="P16" s="1132"/>
      <c r="Q16" s="1132"/>
      <c r="R16" s="1132"/>
      <c r="S16" s="1132"/>
      <c r="T16" s="1132"/>
      <c r="U16" s="1132"/>
      <c r="V16" s="1132"/>
      <c r="W16" s="1132"/>
      <c r="X16" s="1132"/>
      <c r="Y16" s="1132"/>
      <c r="Z16" s="1132"/>
      <c r="AA16" s="1132"/>
      <c r="AB16" s="1132"/>
      <c r="AC16" s="959"/>
      <c r="AD16" s="1132"/>
      <c r="AE16" s="1132"/>
      <c r="AF16" s="1132"/>
      <c r="AG16" s="1132"/>
      <c r="AH16" s="1132"/>
      <c r="AI16" s="1132"/>
      <c r="AJ16" s="1132"/>
      <c r="AK16" s="1132"/>
      <c r="AL16" s="1132"/>
      <c r="AM16" s="1132"/>
      <c r="AN16" s="1132"/>
      <c r="AO16" s="1132"/>
      <c r="AP16" s="1133"/>
      <c r="AQ16" s="959"/>
      <c r="AR16" s="1132"/>
      <c r="AS16" s="1132"/>
      <c r="AT16" s="1132"/>
      <c r="AU16" s="1132"/>
      <c r="AV16" s="1132"/>
      <c r="AW16" s="1132"/>
      <c r="AX16" s="1132"/>
      <c r="AY16" s="1132"/>
      <c r="AZ16" s="1132"/>
      <c r="BA16" s="1132"/>
      <c r="BB16" s="1132"/>
      <c r="BC16" s="1132"/>
      <c r="BD16" s="1132"/>
      <c r="BE16" s="959"/>
      <c r="BF16" s="1132"/>
      <c r="BG16" s="1132"/>
      <c r="BH16" s="1132"/>
      <c r="BI16" s="1132"/>
      <c r="BJ16" s="1132"/>
      <c r="BK16" s="1132"/>
      <c r="BL16" s="1132"/>
      <c r="BM16" s="1132"/>
      <c r="BN16" s="1132"/>
      <c r="BO16" s="1132"/>
      <c r="BP16" s="1132"/>
      <c r="BQ16" s="1132"/>
      <c r="BR16" s="1132"/>
      <c r="BS16" s="959"/>
      <c r="BT16" s="1132"/>
      <c r="BU16" s="1132"/>
      <c r="BV16" s="1132"/>
      <c r="BW16" s="1132"/>
      <c r="BX16" s="1132"/>
      <c r="BY16" s="1132"/>
      <c r="BZ16" s="1132"/>
      <c r="CA16" s="1132"/>
      <c r="CB16" s="1132"/>
      <c r="CC16" s="1132"/>
      <c r="CD16" s="1132"/>
      <c r="CE16" s="1132"/>
      <c r="CF16" s="1132"/>
      <c r="CG16" s="959"/>
      <c r="CH16" s="1132"/>
      <c r="CI16" s="1132"/>
      <c r="CJ16" s="1132"/>
      <c r="CK16" s="1132"/>
      <c r="CL16" s="1132"/>
      <c r="CM16" s="1132"/>
      <c r="CN16" s="1132"/>
      <c r="CO16" s="1132"/>
      <c r="CP16" s="1132"/>
      <c r="CQ16" s="1132"/>
      <c r="CR16" s="1132"/>
      <c r="CS16" s="1132"/>
      <c r="CT16" s="1132"/>
    </row>
    <row r="17" spans="1:98" ht="20.100000000000001" customHeight="1" thickBot="1" x14ac:dyDescent="0.3">
      <c r="A17" s="871" t="s">
        <v>30</v>
      </c>
      <c r="B17" s="1130">
        <v>203</v>
      </c>
      <c r="C17" s="1130">
        <v>102</v>
      </c>
      <c r="D17" s="1130">
        <v>16</v>
      </c>
      <c r="E17" s="1130">
        <v>101</v>
      </c>
      <c r="F17" s="1130">
        <v>32</v>
      </c>
      <c r="G17" s="1130">
        <v>13232</v>
      </c>
      <c r="H17" s="1130">
        <v>24</v>
      </c>
      <c r="I17" s="1130">
        <v>19391</v>
      </c>
      <c r="J17" s="1130">
        <v>552</v>
      </c>
      <c r="K17" s="1130">
        <v>12</v>
      </c>
      <c r="L17" s="1130">
        <v>2</v>
      </c>
      <c r="M17" s="1130">
        <v>277</v>
      </c>
      <c r="N17" s="1130">
        <v>435</v>
      </c>
      <c r="O17" s="871" t="s">
        <v>30</v>
      </c>
      <c r="P17" s="1130">
        <v>3604</v>
      </c>
      <c r="Q17" s="1130">
        <v>1384</v>
      </c>
      <c r="R17" s="1130">
        <v>79</v>
      </c>
      <c r="S17" s="1130">
        <v>16</v>
      </c>
      <c r="T17" s="1130">
        <v>25</v>
      </c>
      <c r="U17" s="1130">
        <v>265</v>
      </c>
      <c r="V17" s="1130">
        <v>28061</v>
      </c>
      <c r="W17" s="1130">
        <v>78</v>
      </c>
      <c r="X17" s="1130">
        <v>74</v>
      </c>
      <c r="Y17" s="1130">
        <v>217</v>
      </c>
      <c r="Z17" s="1130">
        <v>145</v>
      </c>
      <c r="AA17" s="1130">
        <v>1776</v>
      </c>
      <c r="AB17" s="1130">
        <v>53</v>
      </c>
      <c r="AC17" s="871" t="s">
        <v>30</v>
      </c>
      <c r="AD17" s="1130">
        <v>3517</v>
      </c>
      <c r="AE17" s="1130">
        <v>13963</v>
      </c>
      <c r="AF17" s="1130">
        <v>127</v>
      </c>
      <c r="AG17" s="1130">
        <v>155</v>
      </c>
      <c r="AH17" s="1130">
        <v>21</v>
      </c>
      <c r="AI17" s="1130">
        <v>615</v>
      </c>
      <c r="AJ17" s="1130">
        <v>2530</v>
      </c>
      <c r="AK17" s="1130">
        <v>23</v>
      </c>
      <c r="AL17" s="1130">
        <v>3769</v>
      </c>
      <c r="AM17" s="1130">
        <v>31</v>
      </c>
      <c r="AN17" s="1130">
        <v>9</v>
      </c>
      <c r="AO17" s="1130">
        <v>12930</v>
      </c>
      <c r="AP17" s="1131">
        <v>1056</v>
      </c>
      <c r="AQ17" s="871" t="s">
        <v>30</v>
      </c>
      <c r="AR17" s="1130">
        <v>5</v>
      </c>
      <c r="AS17" s="1130">
        <v>245</v>
      </c>
      <c r="AT17" s="1130">
        <v>743</v>
      </c>
      <c r="AU17" s="1130">
        <v>1509</v>
      </c>
      <c r="AV17" s="1130">
        <v>274</v>
      </c>
      <c r="AW17" s="1130">
        <v>118</v>
      </c>
      <c r="AX17" s="1130">
        <v>40</v>
      </c>
      <c r="AY17" s="1130">
        <v>7</v>
      </c>
      <c r="AZ17" s="1130">
        <v>13</v>
      </c>
      <c r="BA17" s="1130">
        <v>24</v>
      </c>
      <c r="BB17" s="1130">
        <v>74</v>
      </c>
      <c r="BC17" s="1130">
        <v>16</v>
      </c>
      <c r="BD17" s="1130">
        <v>691</v>
      </c>
      <c r="BE17" s="871" t="s">
        <v>30</v>
      </c>
      <c r="BF17" s="1130">
        <v>53</v>
      </c>
      <c r="BG17" s="1130">
        <v>32</v>
      </c>
      <c r="BH17" s="1130">
        <v>2043</v>
      </c>
      <c r="BI17" s="1130">
        <v>124</v>
      </c>
      <c r="BJ17" s="1130">
        <v>37</v>
      </c>
      <c r="BK17" s="1130">
        <v>973</v>
      </c>
      <c r="BL17" s="1130">
        <v>68</v>
      </c>
      <c r="BM17" s="1130">
        <v>52</v>
      </c>
      <c r="BN17" s="1130">
        <v>83</v>
      </c>
      <c r="BO17" s="1130">
        <v>2588</v>
      </c>
      <c r="BP17" s="1130">
        <v>9669</v>
      </c>
      <c r="BQ17" s="1130">
        <v>4439</v>
      </c>
      <c r="BR17" s="1130">
        <v>1860</v>
      </c>
      <c r="BS17" s="871" t="s">
        <v>30</v>
      </c>
      <c r="BT17" s="1130">
        <v>1563</v>
      </c>
      <c r="BU17" s="1130">
        <v>9123</v>
      </c>
      <c r="BV17" s="1130">
        <v>15</v>
      </c>
      <c r="BW17" s="1130">
        <v>106</v>
      </c>
      <c r="BX17" s="1130">
        <v>337</v>
      </c>
      <c r="BY17" s="1130">
        <v>12</v>
      </c>
      <c r="BZ17" s="1130">
        <v>99</v>
      </c>
      <c r="CA17" s="1130">
        <v>104</v>
      </c>
      <c r="CB17" s="1130">
        <v>3639</v>
      </c>
      <c r="CC17" s="1130">
        <v>6924</v>
      </c>
      <c r="CD17" s="1130">
        <v>522</v>
      </c>
      <c r="CE17" s="1130">
        <v>12337</v>
      </c>
      <c r="CF17" s="1130">
        <v>1857</v>
      </c>
      <c r="CG17" s="871" t="s">
        <v>30</v>
      </c>
      <c r="CH17" s="1130">
        <v>141</v>
      </c>
      <c r="CI17" s="1130">
        <v>5321</v>
      </c>
      <c r="CJ17" s="1130">
        <v>299</v>
      </c>
      <c r="CK17" s="1130">
        <v>63897</v>
      </c>
      <c r="CL17" s="1130">
        <v>3265</v>
      </c>
      <c r="CM17" s="1130">
        <v>1283</v>
      </c>
      <c r="CN17" s="1130">
        <v>39</v>
      </c>
      <c r="CO17" s="1130"/>
      <c r="CP17" s="1130"/>
      <c r="CQ17" s="1130"/>
      <c r="CR17" s="1130"/>
      <c r="CS17" s="1130"/>
      <c r="CT17" s="1130"/>
    </row>
    <row r="18" spans="1:98" ht="5.0999999999999996" customHeight="1" thickBot="1" x14ac:dyDescent="0.3">
      <c r="A18" s="959"/>
      <c r="B18" s="1132"/>
      <c r="C18" s="1132"/>
      <c r="D18" s="1132"/>
      <c r="E18" s="1132"/>
      <c r="F18" s="1132"/>
      <c r="G18" s="1132"/>
      <c r="H18" s="1132"/>
      <c r="I18" s="1132"/>
      <c r="J18" s="1132"/>
      <c r="K18" s="1132"/>
      <c r="L18" s="1132"/>
      <c r="M18" s="1132"/>
      <c r="N18" s="1132"/>
      <c r="O18" s="959"/>
      <c r="P18" s="1132"/>
      <c r="Q18" s="1132"/>
      <c r="R18" s="1132"/>
      <c r="S18" s="1132"/>
      <c r="T18" s="1132"/>
      <c r="U18" s="1132"/>
      <c r="V18" s="1132"/>
      <c r="W18" s="1132"/>
      <c r="X18" s="1132"/>
      <c r="Y18" s="1132"/>
      <c r="Z18" s="1132"/>
      <c r="AA18" s="1132"/>
      <c r="AB18" s="1132"/>
      <c r="AC18" s="959"/>
      <c r="AD18" s="1132"/>
      <c r="AE18" s="1132"/>
      <c r="AF18" s="1132"/>
      <c r="AG18" s="1132"/>
      <c r="AH18" s="1132"/>
      <c r="AI18" s="1132"/>
      <c r="AJ18" s="1132"/>
      <c r="AK18" s="1132"/>
      <c r="AL18" s="1132"/>
      <c r="AM18" s="1132"/>
      <c r="AN18" s="1132"/>
      <c r="AO18" s="1132"/>
      <c r="AP18" s="1133"/>
      <c r="AQ18" s="959"/>
      <c r="AR18" s="1132"/>
      <c r="AS18" s="1132"/>
      <c r="AT18" s="1132"/>
      <c r="AU18" s="1132"/>
      <c r="AV18" s="1132"/>
      <c r="AW18" s="1132"/>
      <c r="AX18" s="1132"/>
      <c r="AY18" s="1132"/>
      <c r="AZ18" s="1132"/>
      <c r="BA18" s="1132"/>
      <c r="BB18" s="1132"/>
      <c r="BC18" s="1132"/>
      <c r="BD18" s="1132"/>
      <c r="BE18" s="959"/>
      <c r="BF18" s="1132"/>
      <c r="BG18" s="1132"/>
      <c r="BH18" s="1132"/>
      <c r="BI18" s="1132"/>
      <c r="BJ18" s="1132"/>
      <c r="BK18" s="1132"/>
      <c r="BL18" s="1132"/>
      <c r="BM18" s="1132"/>
      <c r="BN18" s="1132"/>
      <c r="BO18" s="1132"/>
      <c r="BP18" s="1132"/>
      <c r="BQ18" s="1132"/>
      <c r="BR18" s="1132"/>
      <c r="BS18" s="959"/>
      <c r="BT18" s="1132"/>
      <c r="BU18" s="1132"/>
      <c r="BV18" s="1132"/>
      <c r="BW18" s="1132"/>
      <c r="BX18" s="1132"/>
      <c r="BY18" s="1132"/>
      <c r="BZ18" s="1132"/>
      <c r="CA18" s="1132"/>
      <c r="CB18" s="1132"/>
      <c r="CC18" s="1132"/>
      <c r="CD18" s="1132"/>
      <c r="CE18" s="1132"/>
      <c r="CF18" s="1132"/>
      <c r="CG18" s="959"/>
      <c r="CH18" s="1132"/>
      <c r="CI18" s="1132"/>
      <c r="CJ18" s="1132"/>
      <c r="CK18" s="1132"/>
      <c r="CL18" s="1132"/>
      <c r="CM18" s="1132"/>
      <c r="CN18" s="1132"/>
      <c r="CO18" s="1132"/>
      <c r="CP18" s="1132"/>
      <c r="CQ18" s="1132"/>
      <c r="CR18" s="1132"/>
      <c r="CS18" s="1132"/>
      <c r="CT18" s="1132"/>
    </row>
    <row r="19" spans="1:98" ht="20.100000000000001" customHeight="1" thickBot="1" x14ac:dyDescent="0.3">
      <c r="A19" s="871" t="s">
        <v>31</v>
      </c>
      <c r="B19" s="1130">
        <v>206</v>
      </c>
      <c r="C19" s="1130">
        <v>103</v>
      </c>
      <c r="D19" s="1135">
        <v>17</v>
      </c>
      <c r="E19" s="1130">
        <v>103</v>
      </c>
      <c r="F19" s="1130">
        <v>32</v>
      </c>
      <c r="G19" s="1130">
        <v>13220</v>
      </c>
      <c r="H19" s="1130">
        <v>24</v>
      </c>
      <c r="I19" s="1130">
        <v>19475</v>
      </c>
      <c r="J19" s="1130">
        <v>558</v>
      </c>
      <c r="K19" s="1130">
        <v>12</v>
      </c>
      <c r="L19" s="1130">
        <v>2</v>
      </c>
      <c r="M19" s="1130">
        <v>276</v>
      </c>
      <c r="N19" s="1130">
        <v>436</v>
      </c>
      <c r="O19" s="871" t="s">
        <v>31</v>
      </c>
      <c r="P19" s="1130">
        <v>3584</v>
      </c>
      <c r="Q19" s="1130">
        <v>1385</v>
      </c>
      <c r="R19" s="1135">
        <v>82</v>
      </c>
      <c r="S19" s="1130">
        <v>15</v>
      </c>
      <c r="T19" s="1130">
        <v>25</v>
      </c>
      <c r="U19" s="1130">
        <v>265</v>
      </c>
      <c r="V19" s="1130">
        <v>28138</v>
      </c>
      <c r="W19" s="1130">
        <v>80</v>
      </c>
      <c r="X19" s="1130">
        <v>72</v>
      </c>
      <c r="Y19" s="1130">
        <v>219</v>
      </c>
      <c r="Z19" s="1130">
        <v>143</v>
      </c>
      <c r="AA19" s="1130">
        <v>1820</v>
      </c>
      <c r="AB19" s="1130">
        <v>53</v>
      </c>
      <c r="AC19" s="871" t="s">
        <v>31</v>
      </c>
      <c r="AD19" s="1130">
        <v>3493</v>
      </c>
      <c r="AE19" s="1130">
        <v>13986</v>
      </c>
      <c r="AF19" s="1135">
        <v>128</v>
      </c>
      <c r="AG19" s="1130">
        <v>153</v>
      </c>
      <c r="AH19" s="1130">
        <v>21</v>
      </c>
      <c r="AI19" s="1130">
        <v>617</v>
      </c>
      <c r="AJ19" s="1130">
        <v>2521</v>
      </c>
      <c r="AK19" s="1130">
        <v>23</v>
      </c>
      <c r="AL19" s="1130">
        <v>3787</v>
      </c>
      <c r="AM19" s="1130">
        <v>31</v>
      </c>
      <c r="AN19" s="1130">
        <v>9</v>
      </c>
      <c r="AO19" s="1130">
        <v>12976</v>
      </c>
      <c r="AP19" s="1135">
        <v>1065</v>
      </c>
      <c r="AQ19" s="871" t="s">
        <v>31</v>
      </c>
      <c r="AR19" s="1130">
        <v>5</v>
      </c>
      <c r="AS19" s="1130">
        <v>250</v>
      </c>
      <c r="AT19" s="1135">
        <v>751</v>
      </c>
      <c r="AU19" s="1130">
        <v>1520</v>
      </c>
      <c r="AV19" s="1130">
        <v>280</v>
      </c>
      <c r="AW19" s="1130">
        <v>121</v>
      </c>
      <c r="AX19" s="1130">
        <v>40</v>
      </c>
      <c r="AY19" s="1130">
        <v>8</v>
      </c>
      <c r="AZ19" s="1130">
        <v>13</v>
      </c>
      <c r="BA19" s="1130">
        <v>24</v>
      </c>
      <c r="BB19" s="1130">
        <v>77</v>
      </c>
      <c r="BC19" s="1130">
        <v>16</v>
      </c>
      <c r="BD19" s="1130">
        <v>686</v>
      </c>
      <c r="BE19" s="871" t="s">
        <v>31</v>
      </c>
      <c r="BF19" s="1130">
        <v>54</v>
      </c>
      <c r="BG19" s="1130">
        <v>31</v>
      </c>
      <c r="BH19" s="1135">
        <v>2036</v>
      </c>
      <c r="BI19" s="1130">
        <v>129</v>
      </c>
      <c r="BJ19" s="1130">
        <v>37</v>
      </c>
      <c r="BK19" s="1130">
        <v>980</v>
      </c>
      <c r="BL19" s="1130">
        <v>67</v>
      </c>
      <c r="BM19" s="1130">
        <v>52</v>
      </c>
      <c r="BN19" s="1130">
        <v>82</v>
      </c>
      <c r="BO19" s="1130">
        <v>2570</v>
      </c>
      <c r="BP19" s="1130">
        <v>9586</v>
      </c>
      <c r="BQ19" s="1130">
        <v>4408</v>
      </c>
      <c r="BR19" s="1130">
        <v>1861</v>
      </c>
      <c r="BS19" s="871" t="s">
        <v>31</v>
      </c>
      <c r="BT19" s="1130">
        <v>1568</v>
      </c>
      <c r="BU19" s="1130">
        <v>9572</v>
      </c>
      <c r="BV19" s="1135">
        <v>15</v>
      </c>
      <c r="BW19" s="1130">
        <v>107</v>
      </c>
      <c r="BX19" s="1130">
        <v>334</v>
      </c>
      <c r="BY19" s="1130">
        <v>14</v>
      </c>
      <c r="BZ19" s="1130">
        <v>97</v>
      </c>
      <c r="CA19" s="1130">
        <v>104</v>
      </c>
      <c r="CB19" s="1130">
        <v>3678</v>
      </c>
      <c r="CC19" s="1130">
        <v>6938</v>
      </c>
      <c r="CD19" s="1130">
        <v>520</v>
      </c>
      <c r="CE19" s="1130">
        <v>12708</v>
      </c>
      <c r="CF19" s="1130">
        <v>1861</v>
      </c>
      <c r="CG19" s="871" t="s">
        <v>31</v>
      </c>
      <c r="CH19" s="1130">
        <v>141</v>
      </c>
      <c r="CI19" s="1130">
        <v>5348</v>
      </c>
      <c r="CJ19" s="1130">
        <v>301</v>
      </c>
      <c r="CK19" s="1135">
        <v>63915</v>
      </c>
      <c r="CL19" s="1130">
        <v>3273</v>
      </c>
      <c r="CM19" s="1130">
        <v>1278</v>
      </c>
      <c r="CN19" s="1130">
        <v>39</v>
      </c>
      <c r="CO19" s="1130"/>
      <c r="CP19" s="1130"/>
      <c r="CQ19" s="1135"/>
      <c r="CR19" s="1130"/>
      <c r="CS19" s="1130"/>
      <c r="CT19" s="1130"/>
    </row>
    <row r="20" spans="1:98" ht="5.0999999999999996" customHeight="1" thickBot="1" x14ac:dyDescent="0.3">
      <c r="A20" s="959"/>
      <c r="B20" s="1132"/>
      <c r="C20" s="1132"/>
      <c r="D20" s="1132"/>
      <c r="E20" s="1132"/>
      <c r="F20" s="1132"/>
      <c r="G20" s="1132"/>
      <c r="H20" s="1132"/>
      <c r="I20" s="1132"/>
      <c r="J20" s="1132"/>
      <c r="K20" s="1132"/>
      <c r="L20" s="1132"/>
      <c r="M20" s="1132"/>
      <c r="N20" s="1132"/>
      <c r="O20" s="959"/>
      <c r="P20" s="1132"/>
      <c r="Q20" s="1132"/>
      <c r="R20" s="1132"/>
      <c r="S20" s="1132"/>
      <c r="T20" s="1132"/>
      <c r="U20" s="1132"/>
      <c r="V20" s="1132"/>
      <c r="W20" s="1132"/>
      <c r="X20" s="1132"/>
      <c r="Y20" s="1132"/>
      <c r="Z20" s="1132"/>
      <c r="AA20" s="1132"/>
      <c r="AB20" s="1132"/>
      <c r="AC20" s="959"/>
      <c r="AD20" s="1132"/>
      <c r="AE20" s="1132"/>
      <c r="AF20" s="1132"/>
      <c r="AG20" s="1132"/>
      <c r="AH20" s="1132"/>
      <c r="AI20" s="1132"/>
      <c r="AJ20" s="1132"/>
      <c r="AK20" s="1132"/>
      <c r="AL20" s="1132"/>
      <c r="AM20" s="1132"/>
      <c r="AN20" s="1132"/>
      <c r="AO20" s="1132"/>
      <c r="AP20" s="1136"/>
      <c r="AQ20" s="959"/>
      <c r="AR20" s="1132"/>
      <c r="AS20" s="1132"/>
      <c r="AT20" s="1132"/>
      <c r="AU20" s="1132"/>
      <c r="AV20" s="1132"/>
      <c r="AW20" s="1132"/>
      <c r="AX20" s="1132"/>
      <c r="AY20" s="1132"/>
      <c r="AZ20" s="1132"/>
      <c r="BA20" s="1132"/>
      <c r="BB20" s="1132"/>
      <c r="BC20" s="1132"/>
      <c r="BD20" s="1132"/>
      <c r="BE20" s="959"/>
      <c r="BF20" s="1132"/>
      <c r="BG20" s="1132"/>
      <c r="BH20" s="1132"/>
      <c r="BI20" s="1132"/>
      <c r="BJ20" s="1132"/>
      <c r="BK20" s="1132"/>
      <c r="BL20" s="1132"/>
      <c r="BM20" s="1132"/>
      <c r="BN20" s="1132"/>
      <c r="BO20" s="1132"/>
      <c r="BP20" s="1132"/>
      <c r="BQ20" s="1132"/>
      <c r="BR20" s="1132"/>
      <c r="BS20" s="959"/>
      <c r="BT20" s="1132"/>
      <c r="BU20" s="1132"/>
      <c r="BV20" s="1132"/>
      <c r="BW20" s="1132"/>
      <c r="BX20" s="1132"/>
      <c r="BY20" s="1132"/>
      <c r="BZ20" s="1132"/>
      <c r="CA20" s="1132"/>
      <c r="CB20" s="1132"/>
      <c r="CC20" s="1132"/>
      <c r="CD20" s="1132"/>
      <c r="CE20" s="1132"/>
      <c r="CF20" s="1132"/>
      <c r="CG20" s="959"/>
      <c r="CH20" s="1132"/>
      <c r="CI20" s="1132"/>
      <c r="CJ20" s="1132"/>
      <c r="CK20" s="1132"/>
      <c r="CL20" s="1132"/>
      <c r="CM20" s="1132"/>
      <c r="CN20" s="1132"/>
      <c r="CO20" s="1132"/>
      <c r="CP20" s="1132"/>
      <c r="CQ20" s="1132"/>
      <c r="CR20" s="1132"/>
      <c r="CS20" s="1132"/>
      <c r="CT20" s="1132"/>
    </row>
    <row r="21" spans="1:98" ht="20.100000000000001" customHeight="1" thickBot="1" x14ac:dyDescent="0.3">
      <c r="A21" s="871" t="s">
        <v>32</v>
      </c>
      <c r="B21" s="1130">
        <v>205</v>
      </c>
      <c r="C21" s="1130">
        <v>105</v>
      </c>
      <c r="D21" s="1130">
        <v>17</v>
      </c>
      <c r="E21" s="1130">
        <v>106</v>
      </c>
      <c r="F21" s="1130">
        <v>31</v>
      </c>
      <c r="G21" s="1130">
        <v>13181</v>
      </c>
      <c r="H21" s="1130">
        <v>25</v>
      </c>
      <c r="I21" s="1130">
        <v>19504</v>
      </c>
      <c r="J21" s="1130">
        <v>557</v>
      </c>
      <c r="K21" s="1130">
        <v>12</v>
      </c>
      <c r="L21" s="1130">
        <v>2</v>
      </c>
      <c r="M21" s="1130">
        <v>280</v>
      </c>
      <c r="N21" s="1130">
        <v>427</v>
      </c>
      <c r="O21" s="871" t="s">
        <v>32</v>
      </c>
      <c r="P21" s="1130">
        <v>3584</v>
      </c>
      <c r="Q21" s="1130">
        <v>1384</v>
      </c>
      <c r="R21" s="1130">
        <v>83</v>
      </c>
      <c r="S21" s="1130">
        <v>14</v>
      </c>
      <c r="T21" s="1130">
        <v>25</v>
      </c>
      <c r="U21" s="1130">
        <v>260</v>
      </c>
      <c r="V21" s="1130">
        <v>28249</v>
      </c>
      <c r="W21" s="1130">
        <v>79</v>
      </c>
      <c r="X21" s="1130">
        <v>71</v>
      </c>
      <c r="Y21" s="1130">
        <v>222</v>
      </c>
      <c r="Z21" s="1130">
        <v>158</v>
      </c>
      <c r="AA21" s="1130">
        <v>1873</v>
      </c>
      <c r="AB21" s="1130">
        <v>55</v>
      </c>
      <c r="AC21" s="871" t="s">
        <v>32</v>
      </c>
      <c r="AD21" s="1130">
        <v>3474</v>
      </c>
      <c r="AE21" s="1130">
        <v>14047</v>
      </c>
      <c r="AF21" s="1130">
        <v>128</v>
      </c>
      <c r="AG21" s="1130">
        <v>153</v>
      </c>
      <c r="AH21" s="1130">
        <v>21</v>
      </c>
      <c r="AI21" s="1130">
        <v>615</v>
      </c>
      <c r="AJ21" s="1130">
        <v>2529</v>
      </c>
      <c r="AK21" s="1130">
        <v>24</v>
      </c>
      <c r="AL21" s="1130">
        <v>3815</v>
      </c>
      <c r="AM21" s="1130">
        <v>31</v>
      </c>
      <c r="AN21" s="1130">
        <v>9</v>
      </c>
      <c r="AO21" s="1130">
        <v>12995</v>
      </c>
      <c r="AP21" s="1130">
        <v>1062</v>
      </c>
      <c r="AQ21" s="871" t="s">
        <v>32</v>
      </c>
      <c r="AR21" s="1130">
        <v>5</v>
      </c>
      <c r="AS21" s="1130">
        <v>253</v>
      </c>
      <c r="AT21" s="1130">
        <v>747</v>
      </c>
      <c r="AU21" s="1130">
        <v>1524</v>
      </c>
      <c r="AV21" s="1130">
        <v>286</v>
      </c>
      <c r="AW21" s="1130">
        <v>122</v>
      </c>
      <c r="AX21" s="1130">
        <v>39</v>
      </c>
      <c r="AY21" s="1130">
        <v>8</v>
      </c>
      <c r="AZ21" s="1130">
        <v>13</v>
      </c>
      <c r="BA21" s="1130">
        <v>24</v>
      </c>
      <c r="BB21" s="1130">
        <v>77</v>
      </c>
      <c r="BC21" s="1130">
        <v>16</v>
      </c>
      <c r="BD21" s="1130">
        <v>701</v>
      </c>
      <c r="BE21" s="871" t="s">
        <v>32</v>
      </c>
      <c r="BF21" s="1130">
        <v>53</v>
      </c>
      <c r="BG21" s="1130">
        <v>29</v>
      </c>
      <c r="BH21" s="1130">
        <v>2046</v>
      </c>
      <c r="BI21" s="1130">
        <v>134</v>
      </c>
      <c r="BJ21" s="1130">
        <v>39</v>
      </c>
      <c r="BK21" s="1130">
        <v>982</v>
      </c>
      <c r="BL21" s="1130">
        <v>66</v>
      </c>
      <c r="BM21" s="1130">
        <v>51</v>
      </c>
      <c r="BN21" s="1130">
        <v>82</v>
      </c>
      <c r="BO21" s="1130">
        <v>2558</v>
      </c>
      <c r="BP21" s="1130">
        <v>9525</v>
      </c>
      <c r="BQ21" s="1130">
        <v>4409</v>
      </c>
      <c r="BR21" s="1130">
        <v>1895</v>
      </c>
      <c r="BS21" s="871" t="s">
        <v>32</v>
      </c>
      <c r="BT21" s="1130">
        <v>1570</v>
      </c>
      <c r="BU21" s="1130">
        <v>9911</v>
      </c>
      <c r="BV21" s="1130">
        <v>15</v>
      </c>
      <c r="BW21" s="1130">
        <v>105</v>
      </c>
      <c r="BX21" s="1130">
        <v>330</v>
      </c>
      <c r="BY21" s="1130">
        <v>13</v>
      </c>
      <c r="BZ21" s="1130">
        <v>100</v>
      </c>
      <c r="CA21" s="1130">
        <v>105</v>
      </c>
      <c r="CB21" s="1130">
        <v>3721</v>
      </c>
      <c r="CC21" s="1130">
        <v>6951</v>
      </c>
      <c r="CD21" s="1130">
        <v>523</v>
      </c>
      <c r="CE21" s="1130">
        <v>12948</v>
      </c>
      <c r="CF21" s="1130">
        <v>1870</v>
      </c>
      <c r="CG21" s="871" t="s">
        <v>32</v>
      </c>
      <c r="CH21" s="1130">
        <v>158</v>
      </c>
      <c r="CI21" s="1130">
        <v>5339</v>
      </c>
      <c r="CJ21" s="1130">
        <v>304</v>
      </c>
      <c r="CK21" s="1130">
        <v>63954</v>
      </c>
      <c r="CL21" s="1130">
        <v>3274</v>
      </c>
      <c r="CM21" s="1130">
        <v>1276</v>
      </c>
      <c r="CN21" s="1130">
        <v>39</v>
      </c>
      <c r="CO21" s="1130"/>
      <c r="CP21" s="1130"/>
      <c r="CQ21" s="1130"/>
      <c r="CR21" s="1130"/>
      <c r="CS21" s="1130"/>
      <c r="CT21" s="1130"/>
    </row>
    <row r="22" spans="1:98" ht="5.0999999999999996" customHeight="1" thickBot="1" x14ac:dyDescent="0.3">
      <c r="A22" s="959"/>
      <c r="B22" s="1132"/>
      <c r="C22" s="1132"/>
      <c r="D22" s="1132"/>
      <c r="E22" s="1132"/>
      <c r="F22" s="1132"/>
      <c r="G22" s="1132"/>
      <c r="H22" s="1132"/>
      <c r="I22" s="1132"/>
      <c r="J22" s="1132"/>
      <c r="K22" s="1132"/>
      <c r="L22" s="1132"/>
      <c r="M22" s="1132"/>
      <c r="N22" s="1132"/>
      <c r="O22" s="959"/>
      <c r="P22" s="1132"/>
      <c r="Q22" s="1132"/>
      <c r="R22" s="1132"/>
      <c r="S22" s="1132"/>
      <c r="T22" s="1132"/>
      <c r="U22" s="1132"/>
      <c r="V22" s="1132"/>
      <c r="W22" s="1132"/>
      <c r="X22" s="1132"/>
      <c r="Y22" s="1132"/>
      <c r="Z22" s="1132"/>
      <c r="AA22" s="1132"/>
      <c r="AB22" s="1132"/>
      <c r="AC22" s="959"/>
      <c r="AD22" s="1132"/>
      <c r="AE22" s="1132"/>
      <c r="AF22" s="1132"/>
      <c r="AG22" s="1132"/>
      <c r="AH22" s="1132"/>
      <c r="AI22" s="1132"/>
      <c r="AJ22" s="1132"/>
      <c r="AK22" s="1132"/>
      <c r="AL22" s="1132"/>
      <c r="AM22" s="1132"/>
      <c r="AN22" s="1132"/>
      <c r="AO22" s="1132"/>
      <c r="AP22" s="1132"/>
      <c r="AQ22" s="959"/>
      <c r="AR22" s="1132"/>
      <c r="AS22" s="1132"/>
      <c r="AT22" s="1132"/>
      <c r="AU22" s="1132"/>
      <c r="AV22" s="1132"/>
      <c r="AW22" s="1132"/>
      <c r="AX22" s="1132"/>
      <c r="AY22" s="1132"/>
      <c r="AZ22" s="1132"/>
      <c r="BA22" s="1132"/>
      <c r="BB22" s="1132"/>
      <c r="BC22" s="1132"/>
      <c r="BD22" s="1132"/>
      <c r="BE22" s="959"/>
      <c r="BF22" s="1132"/>
      <c r="BG22" s="1132"/>
      <c r="BH22" s="1132"/>
      <c r="BI22" s="1132"/>
      <c r="BJ22" s="1132"/>
      <c r="BK22" s="1132"/>
      <c r="BL22" s="1132"/>
      <c r="BM22" s="1132"/>
      <c r="BN22" s="1132"/>
      <c r="BO22" s="1132"/>
      <c r="BP22" s="1132"/>
      <c r="BQ22" s="1132"/>
      <c r="BR22" s="1132"/>
      <c r="BS22" s="959"/>
      <c r="BT22" s="1132"/>
      <c r="BU22" s="1132"/>
      <c r="BV22" s="1132"/>
      <c r="BW22" s="1132"/>
      <c r="BX22" s="1132"/>
      <c r="BY22" s="1132"/>
      <c r="BZ22" s="1132"/>
      <c r="CA22" s="1132"/>
      <c r="CB22" s="1132"/>
      <c r="CC22" s="1132"/>
      <c r="CD22" s="1132"/>
      <c r="CE22" s="1132"/>
      <c r="CF22" s="1132"/>
      <c r="CG22" s="959"/>
      <c r="CH22" s="1132"/>
      <c r="CI22" s="1132"/>
      <c r="CJ22" s="1132"/>
      <c r="CK22" s="1132"/>
      <c r="CL22" s="1132"/>
      <c r="CM22" s="1132"/>
      <c r="CN22" s="1132"/>
      <c r="CO22" s="1132"/>
      <c r="CP22" s="1132"/>
      <c r="CQ22" s="1132"/>
      <c r="CR22" s="1132"/>
      <c r="CS22" s="1132"/>
      <c r="CT22" s="1132"/>
    </row>
    <row r="23" spans="1:98" ht="20.100000000000001" customHeight="1" thickBot="1" x14ac:dyDescent="0.3">
      <c r="A23" s="1137" t="s">
        <v>33</v>
      </c>
      <c r="B23" s="1130">
        <v>203</v>
      </c>
      <c r="C23" s="1130">
        <v>105</v>
      </c>
      <c r="D23" s="1130">
        <v>17</v>
      </c>
      <c r="E23" s="1130">
        <v>102</v>
      </c>
      <c r="F23" s="1130">
        <v>31</v>
      </c>
      <c r="G23" s="1130">
        <v>13139</v>
      </c>
      <c r="H23" s="1130">
        <v>25</v>
      </c>
      <c r="I23" s="1130">
        <v>19533</v>
      </c>
      <c r="J23" s="1130">
        <v>552</v>
      </c>
      <c r="K23" s="1130">
        <v>11</v>
      </c>
      <c r="L23" s="1130">
        <v>2</v>
      </c>
      <c r="M23" s="1130">
        <v>285</v>
      </c>
      <c r="N23" s="1130">
        <v>424</v>
      </c>
      <c r="O23" s="1137" t="s">
        <v>33</v>
      </c>
      <c r="P23" s="1130">
        <v>3586</v>
      </c>
      <c r="Q23" s="1130">
        <v>1396</v>
      </c>
      <c r="R23" s="1130">
        <v>82</v>
      </c>
      <c r="S23" s="1130">
        <v>14</v>
      </c>
      <c r="T23" s="1130">
        <v>24</v>
      </c>
      <c r="U23" s="1130">
        <v>253</v>
      </c>
      <c r="V23" s="1130">
        <v>28289</v>
      </c>
      <c r="W23" s="1130">
        <v>79</v>
      </c>
      <c r="X23" s="1130">
        <v>71</v>
      </c>
      <c r="Y23" s="1130">
        <v>218</v>
      </c>
      <c r="Z23" s="1130">
        <v>159</v>
      </c>
      <c r="AA23" s="1130">
        <v>1894</v>
      </c>
      <c r="AB23" s="1130">
        <v>55</v>
      </c>
      <c r="AC23" s="1137" t="s">
        <v>33</v>
      </c>
      <c r="AD23" s="1130">
        <v>3465</v>
      </c>
      <c r="AE23" s="1130">
        <v>14442</v>
      </c>
      <c r="AF23" s="1130">
        <v>128</v>
      </c>
      <c r="AG23" s="1130">
        <v>154</v>
      </c>
      <c r="AH23" s="1130">
        <v>21</v>
      </c>
      <c r="AI23" s="1130">
        <v>613</v>
      </c>
      <c r="AJ23" s="1130">
        <v>2534</v>
      </c>
      <c r="AK23" s="1130">
        <v>24</v>
      </c>
      <c r="AL23" s="1130">
        <v>3824</v>
      </c>
      <c r="AM23" s="1130">
        <v>30</v>
      </c>
      <c r="AN23" s="1130">
        <v>9</v>
      </c>
      <c r="AO23" s="1130">
        <v>13045</v>
      </c>
      <c r="AP23" s="1130">
        <v>1073</v>
      </c>
      <c r="AQ23" s="1137" t="s">
        <v>33</v>
      </c>
      <c r="AR23" s="1130">
        <v>5</v>
      </c>
      <c r="AS23" s="1130">
        <v>250</v>
      </c>
      <c r="AT23" s="1130">
        <v>743</v>
      </c>
      <c r="AU23" s="1130">
        <v>1521</v>
      </c>
      <c r="AV23" s="1130">
        <v>282</v>
      </c>
      <c r="AW23" s="1130">
        <v>122</v>
      </c>
      <c r="AX23" s="1130">
        <v>39</v>
      </c>
      <c r="AY23" s="1130">
        <v>8</v>
      </c>
      <c r="AZ23" s="1130">
        <v>13</v>
      </c>
      <c r="BA23" s="1130">
        <v>23</v>
      </c>
      <c r="BB23" s="1130">
        <v>76</v>
      </c>
      <c r="BC23" s="1130">
        <v>17</v>
      </c>
      <c r="BD23" s="1130">
        <v>700</v>
      </c>
      <c r="BE23" s="1137" t="s">
        <v>33</v>
      </c>
      <c r="BF23" s="1130">
        <v>53</v>
      </c>
      <c r="BG23" s="1130">
        <v>30</v>
      </c>
      <c r="BH23" s="1130">
        <v>2047</v>
      </c>
      <c r="BI23" s="1130">
        <v>132</v>
      </c>
      <c r="BJ23" s="1130">
        <v>38</v>
      </c>
      <c r="BK23" s="1130">
        <v>978</v>
      </c>
      <c r="BL23" s="1130">
        <v>65</v>
      </c>
      <c r="BM23" s="1130">
        <v>51</v>
      </c>
      <c r="BN23" s="1130">
        <v>81</v>
      </c>
      <c r="BO23" s="1130">
        <v>2546</v>
      </c>
      <c r="BP23" s="1130">
        <v>9430</v>
      </c>
      <c r="BQ23" s="1130">
        <v>4430</v>
      </c>
      <c r="BR23" s="1130">
        <v>1869</v>
      </c>
      <c r="BS23" s="1137" t="s">
        <v>33</v>
      </c>
      <c r="BT23" s="1130">
        <v>1571</v>
      </c>
      <c r="BU23" s="1130">
        <v>10234</v>
      </c>
      <c r="BV23" s="1130">
        <v>15</v>
      </c>
      <c r="BW23" s="1130">
        <v>104</v>
      </c>
      <c r="BX23" s="1130">
        <v>330</v>
      </c>
      <c r="BY23" s="1130">
        <v>13</v>
      </c>
      <c r="BZ23" s="1130">
        <v>101</v>
      </c>
      <c r="CA23" s="1130">
        <v>114</v>
      </c>
      <c r="CB23" s="1130">
        <v>3717</v>
      </c>
      <c r="CC23" s="1130">
        <v>6966</v>
      </c>
      <c r="CD23" s="1130">
        <v>525</v>
      </c>
      <c r="CE23" s="1130">
        <v>13326</v>
      </c>
      <c r="CF23" s="1130">
        <v>1857</v>
      </c>
      <c r="CG23" s="1137" t="s">
        <v>33</v>
      </c>
      <c r="CH23" s="1130">
        <v>156</v>
      </c>
      <c r="CI23" s="1130">
        <v>5356</v>
      </c>
      <c r="CJ23" s="1130">
        <v>302</v>
      </c>
      <c r="CK23" s="1130">
        <v>63954</v>
      </c>
      <c r="CL23" s="1130">
        <v>3283</v>
      </c>
      <c r="CM23" s="1130">
        <v>1272</v>
      </c>
      <c r="CN23" s="1130">
        <v>39</v>
      </c>
      <c r="CO23" s="1130"/>
      <c r="CP23" s="1130"/>
      <c r="CQ23" s="1130"/>
      <c r="CR23" s="1130"/>
      <c r="CS23" s="1130"/>
      <c r="CT23" s="1130"/>
    </row>
    <row r="24" spans="1:98" ht="5.0999999999999996" customHeight="1" thickBot="1" x14ac:dyDescent="0.3">
      <c r="A24" s="959"/>
      <c r="B24" s="1132"/>
      <c r="C24" s="1132"/>
      <c r="D24" s="1132"/>
      <c r="E24" s="1132"/>
      <c r="F24" s="1132"/>
      <c r="G24" s="1132"/>
      <c r="H24" s="1132"/>
      <c r="I24" s="1132"/>
      <c r="J24" s="1132"/>
      <c r="K24" s="1132"/>
      <c r="L24" s="1132"/>
      <c r="M24" s="1132"/>
      <c r="N24" s="1132"/>
      <c r="O24" s="959"/>
      <c r="P24" s="1132"/>
      <c r="Q24" s="1132"/>
      <c r="R24" s="1132"/>
      <c r="S24" s="1132"/>
      <c r="T24" s="1132"/>
      <c r="U24" s="1132"/>
      <c r="V24" s="1132"/>
      <c r="W24" s="1132"/>
      <c r="X24" s="1132"/>
      <c r="Y24" s="1132"/>
      <c r="Z24" s="1132"/>
      <c r="AA24" s="1132"/>
      <c r="AB24" s="1132"/>
      <c r="AC24" s="959"/>
      <c r="AD24" s="1132"/>
      <c r="AE24" s="1132"/>
      <c r="AF24" s="1132"/>
      <c r="AG24" s="1132"/>
      <c r="AH24" s="1132"/>
      <c r="AI24" s="1132"/>
      <c r="AJ24" s="1132"/>
      <c r="AK24" s="1132"/>
      <c r="AL24" s="1132"/>
      <c r="AM24" s="1132"/>
      <c r="AN24" s="1132"/>
      <c r="AO24" s="1132"/>
      <c r="AP24" s="1132"/>
      <c r="AQ24" s="959"/>
      <c r="AR24" s="1132"/>
      <c r="AS24" s="1132"/>
      <c r="AT24" s="1132"/>
      <c r="AU24" s="1132"/>
      <c r="AV24" s="1132"/>
      <c r="AW24" s="1132"/>
      <c r="AX24" s="1132"/>
      <c r="AY24" s="1132"/>
      <c r="AZ24" s="1132"/>
      <c r="BA24" s="1132"/>
      <c r="BB24" s="1132"/>
      <c r="BC24" s="1132"/>
      <c r="BD24" s="1132"/>
      <c r="BE24" s="959"/>
      <c r="BF24" s="1132"/>
      <c r="BG24" s="1132"/>
      <c r="BH24" s="1132"/>
      <c r="BI24" s="1132"/>
      <c r="BJ24" s="1132"/>
      <c r="BK24" s="1132"/>
      <c r="BL24" s="1132"/>
      <c r="BM24" s="1132"/>
      <c r="BN24" s="1132"/>
      <c r="BO24" s="1132"/>
      <c r="BP24" s="1132"/>
      <c r="BQ24" s="1132"/>
      <c r="BR24" s="1132"/>
      <c r="BS24" s="959"/>
      <c r="BT24" s="1132"/>
      <c r="BU24" s="1132"/>
      <c r="BV24" s="1132"/>
      <c r="BW24" s="1132"/>
      <c r="BX24" s="1132"/>
      <c r="BY24" s="1132"/>
      <c r="BZ24" s="1132"/>
      <c r="CA24" s="1132"/>
      <c r="CB24" s="1132"/>
      <c r="CC24" s="1132"/>
      <c r="CD24" s="1132"/>
      <c r="CE24" s="1132"/>
      <c r="CF24" s="1132"/>
      <c r="CG24" s="959"/>
      <c r="CH24" s="1132"/>
      <c r="CI24" s="1132"/>
      <c r="CJ24" s="1132"/>
      <c r="CK24" s="1132"/>
      <c r="CL24" s="1132"/>
      <c r="CM24" s="1132"/>
      <c r="CN24" s="1132"/>
      <c r="CO24" s="1132"/>
      <c r="CP24" s="1132"/>
      <c r="CQ24" s="1132"/>
      <c r="CR24" s="1132"/>
      <c r="CS24" s="1132"/>
      <c r="CT24" s="1132"/>
    </row>
    <row r="25" spans="1:98" ht="20.100000000000001" customHeight="1" thickBot="1" x14ac:dyDescent="0.3">
      <c r="A25" s="871" t="s">
        <v>34</v>
      </c>
      <c r="B25" s="1130">
        <v>202</v>
      </c>
      <c r="C25" s="1130">
        <v>103</v>
      </c>
      <c r="D25" s="1130">
        <v>18</v>
      </c>
      <c r="E25" s="1130">
        <v>102</v>
      </c>
      <c r="F25" s="1130">
        <v>31</v>
      </c>
      <c r="G25" s="1130">
        <v>13145</v>
      </c>
      <c r="H25" s="1130">
        <v>25</v>
      </c>
      <c r="I25" s="1130">
        <v>19549</v>
      </c>
      <c r="J25" s="1130">
        <v>551</v>
      </c>
      <c r="K25" s="1130">
        <v>11</v>
      </c>
      <c r="L25" s="1130">
        <v>2</v>
      </c>
      <c r="M25" s="1130">
        <v>289</v>
      </c>
      <c r="N25" s="1130">
        <v>418</v>
      </c>
      <c r="O25" s="871" t="s">
        <v>34</v>
      </c>
      <c r="P25" s="1130">
        <v>3550</v>
      </c>
      <c r="Q25" s="1130">
        <v>1389</v>
      </c>
      <c r="R25" s="1130">
        <v>84</v>
      </c>
      <c r="S25" s="1130">
        <v>14</v>
      </c>
      <c r="T25" s="1130">
        <v>24</v>
      </c>
      <c r="U25" s="1130">
        <v>251</v>
      </c>
      <c r="V25" s="1130">
        <v>28364</v>
      </c>
      <c r="W25" s="1130">
        <v>82</v>
      </c>
      <c r="X25" s="1130">
        <v>70</v>
      </c>
      <c r="Y25" s="1130">
        <v>215</v>
      </c>
      <c r="Z25" s="1130">
        <v>152</v>
      </c>
      <c r="AA25" s="1130">
        <v>1947</v>
      </c>
      <c r="AB25" s="1130">
        <v>56</v>
      </c>
      <c r="AC25" s="871" t="s">
        <v>34</v>
      </c>
      <c r="AD25" s="1130">
        <v>3477</v>
      </c>
      <c r="AE25" s="1130">
        <v>14945</v>
      </c>
      <c r="AF25" s="1130">
        <v>129</v>
      </c>
      <c r="AG25" s="1130">
        <v>158</v>
      </c>
      <c r="AH25" s="1130">
        <v>21</v>
      </c>
      <c r="AI25" s="1130">
        <v>618</v>
      </c>
      <c r="AJ25" s="1130">
        <v>2508</v>
      </c>
      <c r="AK25" s="1130">
        <v>24</v>
      </c>
      <c r="AL25" s="1130">
        <v>3844</v>
      </c>
      <c r="AM25" s="1130">
        <v>30</v>
      </c>
      <c r="AN25" s="1130">
        <v>9</v>
      </c>
      <c r="AO25" s="1130">
        <v>13069</v>
      </c>
      <c r="AP25" s="1130">
        <v>1075</v>
      </c>
      <c r="AQ25" s="871" t="s">
        <v>34</v>
      </c>
      <c r="AR25" s="1130">
        <v>5</v>
      </c>
      <c r="AS25" s="1130">
        <v>259</v>
      </c>
      <c r="AT25" s="1130">
        <v>728</v>
      </c>
      <c r="AU25" s="1130">
        <v>1518</v>
      </c>
      <c r="AV25" s="1130">
        <v>291</v>
      </c>
      <c r="AW25" s="1130">
        <v>124</v>
      </c>
      <c r="AX25" s="1130">
        <v>38</v>
      </c>
      <c r="AY25" s="1130">
        <v>8</v>
      </c>
      <c r="AZ25" s="1130">
        <v>13</v>
      </c>
      <c r="BA25" s="1130">
        <v>25</v>
      </c>
      <c r="BB25" s="1130">
        <v>77</v>
      </c>
      <c r="BC25" s="1130">
        <v>17</v>
      </c>
      <c r="BD25" s="1130">
        <v>744</v>
      </c>
      <c r="BE25" s="871" t="s">
        <v>34</v>
      </c>
      <c r="BF25" s="1130">
        <v>56</v>
      </c>
      <c r="BG25" s="1130">
        <v>28</v>
      </c>
      <c r="BH25" s="1130">
        <v>2052</v>
      </c>
      <c r="BI25" s="1130">
        <v>138</v>
      </c>
      <c r="BJ25" s="1130">
        <v>39</v>
      </c>
      <c r="BK25" s="1130">
        <v>988</v>
      </c>
      <c r="BL25" s="1130">
        <v>66</v>
      </c>
      <c r="BM25" s="1130">
        <v>51</v>
      </c>
      <c r="BN25" s="1130">
        <v>79</v>
      </c>
      <c r="BO25" s="1130">
        <v>2532</v>
      </c>
      <c r="BP25" s="1130">
        <v>9399</v>
      </c>
      <c r="BQ25" s="1130">
        <v>4397</v>
      </c>
      <c r="BR25" s="1130">
        <v>1874</v>
      </c>
      <c r="BS25" s="871" t="s">
        <v>34</v>
      </c>
      <c r="BT25" s="1130">
        <v>1575</v>
      </c>
      <c r="BU25" s="1130">
        <v>10389</v>
      </c>
      <c r="BV25" s="1130">
        <v>15</v>
      </c>
      <c r="BW25" s="1130">
        <v>103</v>
      </c>
      <c r="BX25" s="1130">
        <v>335</v>
      </c>
      <c r="BY25" s="1130">
        <v>13</v>
      </c>
      <c r="BZ25" s="1130">
        <v>101</v>
      </c>
      <c r="CA25" s="1130">
        <v>133</v>
      </c>
      <c r="CB25" s="1130">
        <v>3781</v>
      </c>
      <c r="CC25" s="1130">
        <v>6974</v>
      </c>
      <c r="CD25" s="1130">
        <v>519</v>
      </c>
      <c r="CE25" s="1130">
        <v>13417</v>
      </c>
      <c r="CF25" s="1130">
        <v>1852</v>
      </c>
      <c r="CG25" s="871" t="s">
        <v>34</v>
      </c>
      <c r="CH25" s="1130">
        <v>175</v>
      </c>
      <c r="CI25" s="1130">
        <v>5364</v>
      </c>
      <c r="CJ25" s="1130">
        <v>308</v>
      </c>
      <c r="CK25" s="1130">
        <v>64225</v>
      </c>
      <c r="CL25" s="1130">
        <v>3295</v>
      </c>
      <c r="CM25" s="1130">
        <v>1263</v>
      </c>
      <c r="CN25" s="1130">
        <v>39</v>
      </c>
      <c r="CO25" s="1130"/>
      <c r="CP25" s="1130"/>
      <c r="CQ25" s="1130"/>
      <c r="CR25" s="1130"/>
      <c r="CS25" s="1130"/>
      <c r="CT25" s="1130"/>
    </row>
    <row r="26" spans="1:98" ht="5.0999999999999996" customHeight="1" thickBot="1" x14ac:dyDescent="0.3">
      <c r="A26" s="959"/>
      <c r="B26" s="1132"/>
      <c r="C26" s="1132"/>
      <c r="D26" s="1132"/>
      <c r="E26" s="1132"/>
      <c r="F26" s="1132"/>
      <c r="G26" s="1132"/>
      <c r="H26" s="1132"/>
      <c r="I26" s="1132"/>
      <c r="J26" s="1132"/>
      <c r="K26" s="1132"/>
      <c r="L26" s="1132"/>
      <c r="M26" s="1132"/>
      <c r="N26" s="1132"/>
      <c r="O26" s="959"/>
      <c r="P26" s="1132"/>
      <c r="Q26" s="1132"/>
      <c r="R26" s="1132"/>
      <c r="S26" s="1132"/>
      <c r="T26" s="1132"/>
      <c r="U26" s="1132"/>
      <c r="V26" s="1132"/>
      <c r="W26" s="1132"/>
      <c r="X26" s="1132"/>
      <c r="Y26" s="1132"/>
      <c r="Z26" s="1132"/>
      <c r="AA26" s="1132"/>
      <c r="AB26" s="1132"/>
      <c r="AC26" s="959"/>
      <c r="AD26" s="1132"/>
      <c r="AE26" s="1132"/>
      <c r="AF26" s="1132"/>
      <c r="AG26" s="1132"/>
      <c r="AH26" s="1132"/>
      <c r="AI26" s="1132"/>
      <c r="AJ26" s="1132"/>
      <c r="AK26" s="1132"/>
      <c r="AL26" s="1132"/>
      <c r="AM26" s="1132"/>
      <c r="AN26" s="1132"/>
      <c r="AO26" s="1132"/>
      <c r="AP26" s="1132"/>
      <c r="AQ26" s="959"/>
      <c r="AR26" s="1132"/>
      <c r="AS26" s="1132"/>
      <c r="AT26" s="1132"/>
      <c r="AU26" s="1132"/>
      <c r="AV26" s="1132"/>
      <c r="AW26" s="1132"/>
      <c r="AX26" s="1132"/>
      <c r="AY26" s="1132"/>
      <c r="AZ26" s="1132"/>
      <c r="BA26" s="1132"/>
      <c r="BB26" s="1132"/>
      <c r="BC26" s="1132"/>
      <c r="BD26" s="1132"/>
      <c r="BE26" s="959"/>
      <c r="BF26" s="1132"/>
      <c r="BG26" s="1132"/>
      <c r="BH26" s="1132"/>
      <c r="BI26" s="1132"/>
      <c r="BJ26" s="1132"/>
      <c r="BK26" s="1132"/>
      <c r="BL26" s="1132"/>
      <c r="BM26" s="1132"/>
      <c r="BN26" s="1132"/>
      <c r="BO26" s="1132"/>
      <c r="BP26" s="1132"/>
      <c r="BQ26" s="1132"/>
      <c r="BR26" s="1132"/>
      <c r="BS26" s="959"/>
      <c r="BT26" s="1132"/>
      <c r="BU26" s="1132"/>
      <c r="BV26" s="1132"/>
      <c r="BW26" s="1132"/>
      <c r="BX26" s="1132"/>
      <c r="BY26" s="1132"/>
      <c r="BZ26" s="1132"/>
      <c r="CA26" s="1132"/>
      <c r="CB26" s="1132"/>
      <c r="CC26" s="1132"/>
      <c r="CD26" s="1132"/>
      <c r="CE26" s="1132"/>
      <c r="CF26" s="1132"/>
      <c r="CG26" s="959"/>
      <c r="CH26" s="1132"/>
      <c r="CI26" s="1132"/>
      <c r="CJ26" s="1132"/>
      <c r="CK26" s="1132"/>
      <c r="CL26" s="1132"/>
      <c r="CM26" s="1132"/>
      <c r="CN26" s="1132"/>
      <c r="CO26" s="1132"/>
      <c r="CP26" s="1132"/>
      <c r="CQ26" s="1132"/>
      <c r="CR26" s="1132"/>
      <c r="CS26" s="1132"/>
      <c r="CT26" s="1132"/>
    </row>
    <row r="27" spans="1:98" ht="20.100000000000001" customHeight="1" thickBot="1" x14ac:dyDescent="0.3">
      <c r="A27" s="871" t="s">
        <v>35</v>
      </c>
      <c r="B27" s="1130">
        <v>202</v>
      </c>
      <c r="C27" s="1130">
        <v>100</v>
      </c>
      <c r="D27" s="1130">
        <v>17</v>
      </c>
      <c r="E27" s="1130">
        <v>102</v>
      </c>
      <c r="F27" s="1130">
        <v>31</v>
      </c>
      <c r="G27" s="1130">
        <v>13140</v>
      </c>
      <c r="H27" s="1130">
        <v>25</v>
      </c>
      <c r="I27" s="1130">
        <v>19558</v>
      </c>
      <c r="J27" s="1130">
        <v>550</v>
      </c>
      <c r="K27" s="1130">
        <v>11</v>
      </c>
      <c r="L27" s="1130">
        <v>2</v>
      </c>
      <c r="M27" s="1130">
        <v>291</v>
      </c>
      <c r="N27" s="1130">
        <v>422</v>
      </c>
      <c r="O27" s="871" t="s">
        <v>35</v>
      </c>
      <c r="P27" s="1130">
        <v>3527</v>
      </c>
      <c r="Q27" s="1130">
        <v>1401</v>
      </c>
      <c r="R27" s="1130">
        <v>83</v>
      </c>
      <c r="S27" s="1130">
        <v>14</v>
      </c>
      <c r="T27" s="1130">
        <v>25</v>
      </c>
      <c r="U27" s="1130">
        <v>247</v>
      </c>
      <c r="V27" s="1130">
        <v>28499</v>
      </c>
      <c r="W27" s="1130">
        <v>77</v>
      </c>
      <c r="X27" s="1130">
        <v>70</v>
      </c>
      <c r="Y27" s="1130">
        <v>209</v>
      </c>
      <c r="Z27" s="1130">
        <v>148</v>
      </c>
      <c r="AA27" s="1130">
        <v>2002</v>
      </c>
      <c r="AB27" s="1130">
        <v>62</v>
      </c>
      <c r="AC27" s="871" t="s">
        <v>35</v>
      </c>
      <c r="AD27" s="1130">
        <v>3472</v>
      </c>
      <c r="AE27" s="1130">
        <v>15123</v>
      </c>
      <c r="AF27" s="1130">
        <v>133</v>
      </c>
      <c r="AG27" s="1130">
        <v>153</v>
      </c>
      <c r="AH27" s="1130">
        <v>21</v>
      </c>
      <c r="AI27" s="1130">
        <v>620</v>
      </c>
      <c r="AJ27" s="1130">
        <v>2498</v>
      </c>
      <c r="AK27" s="1130">
        <v>23</v>
      </c>
      <c r="AL27" s="1130">
        <v>3851</v>
      </c>
      <c r="AM27" s="1130">
        <v>30</v>
      </c>
      <c r="AN27" s="1130">
        <v>9</v>
      </c>
      <c r="AO27" s="1130">
        <v>13107</v>
      </c>
      <c r="AP27" s="1130">
        <v>1082</v>
      </c>
      <c r="AQ27" s="871" t="s">
        <v>35</v>
      </c>
      <c r="AR27" s="1130">
        <v>5</v>
      </c>
      <c r="AS27" s="1130">
        <v>271</v>
      </c>
      <c r="AT27" s="1130">
        <v>732</v>
      </c>
      <c r="AU27" s="1130">
        <v>1540</v>
      </c>
      <c r="AV27" s="1130">
        <v>295</v>
      </c>
      <c r="AW27" s="1130">
        <v>127</v>
      </c>
      <c r="AX27" s="1130">
        <v>40</v>
      </c>
      <c r="AY27" s="1130">
        <v>8</v>
      </c>
      <c r="AZ27" s="1130">
        <v>14</v>
      </c>
      <c r="BA27" s="1130">
        <v>22</v>
      </c>
      <c r="BB27" s="1130">
        <v>79</v>
      </c>
      <c r="BC27" s="1130">
        <v>16</v>
      </c>
      <c r="BD27" s="1130">
        <v>801</v>
      </c>
      <c r="BE27" s="871" t="s">
        <v>35</v>
      </c>
      <c r="BF27" s="1130">
        <v>58</v>
      </c>
      <c r="BG27" s="1130">
        <v>27</v>
      </c>
      <c r="BH27" s="1130">
        <v>2046</v>
      </c>
      <c r="BI27" s="1130">
        <v>140</v>
      </c>
      <c r="BJ27" s="1130">
        <v>41</v>
      </c>
      <c r="BK27" s="1130">
        <v>995</v>
      </c>
      <c r="BL27" s="1130">
        <v>65</v>
      </c>
      <c r="BM27" s="1130">
        <v>52</v>
      </c>
      <c r="BN27" s="1130">
        <v>78</v>
      </c>
      <c r="BO27" s="1130">
        <v>2526</v>
      </c>
      <c r="BP27" s="1130">
        <v>9292</v>
      </c>
      <c r="BQ27" s="1130">
        <v>4366</v>
      </c>
      <c r="BR27" s="1130">
        <v>1882</v>
      </c>
      <c r="BS27" s="871" t="s">
        <v>35</v>
      </c>
      <c r="BT27" s="1130">
        <v>1571</v>
      </c>
      <c r="BU27" s="1130">
        <v>10571</v>
      </c>
      <c r="BV27" s="1130">
        <v>15</v>
      </c>
      <c r="BW27" s="1130">
        <v>102</v>
      </c>
      <c r="BX27" s="1130">
        <v>329</v>
      </c>
      <c r="BY27" s="1130">
        <v>12</v>
      </c>
      <c r="BZ27" s="1130">
        <v>103</v>
      </c>
      <c r="CA27" s="1130">
        <v>149</v>
      </c>
      <c r="CB27" s="1130">
        <v>3803</v>
      </c>
      <c r="CC27" s="1130">
        <v>6980</v>
      </c>
      <c r="CD27" s="1130">
        <v>522</v>
      </c>
      <c r="CE27" s="1130">
        <v>13560</v>
      </c>
      <c r="CF27" s="1130">
        <v>1845</v>
      </c>
      <c r="CG27" s="871" t="s">
        <v>35</v>
      </c>
      <c r="CH27" s="1130">
        <v>191</v>
      </c>
      <c r="CI27" s="1130">
        <v>5366</v>
      </c>
      <c r="CJ27" s="1130">
        <v>311</v>
      </c>
      <c r="CK27" s="1130">
        <v>64571</v>
      </c>
      <c r="CL27" s="1130">
        <v>3302</v>
      </c>
      <c r="CM27" s="1130">
        <v>1255</v>
      </c>
      <c r="CN27" s="1130">
        <v>40</v>
      </c>
      <c r="CO27" s="1130"/>
      <c r="CP27" s="1130"/>
      <c r="CQ27" s="1130"/>
      <c r="CR27" s="1130"/>
      <c r="CS27" s="1130"/>
      <c r="CT27" s="1130"/>
    </row>
    <row r="28" spans="1:98" ht="5.0999999999999996" customHeight="1" thickBot="1" x14ac:dyDescent="0.3">
      <c r="A28" s="959"/>
      <c r="B28" s="1132"/>
      <c r="C28" s="1132"/>
      <c r="D28" s="1132"/>
      <c r="E28" s="1132"/>
      <c r="F28" s="1132"/>
      <c r="G28" s="1132"/>
      <c r="H28" s="1132"/>
      <c r="I28" s="1132"/>
      <c r="J28" s="1132"/>
      <c r="K28" s="1132"/>
      <c r="L28" s="1132"/>
      <c r="M28" s="1132"/>
      <c r="N28" s="1132"/>
      <c r="O28" s="959"/>
      <c r="P28" s="1132"/>
      <c r="Q28" s="1132"/>
      <c r="R28" s="1132"/>
      <c r="S28" s="1132"/>
      <c r="T28" s="1132"/>
      <c r="U28" s="1132"/>
      <c r="V28" s="1132"/>
      <c r="W28" s="1132"/>
      <c r="X28" s="1132"/>
      <c r="Y28" s="1132"/>
      <c r="Z28" s="1132"/>
      <c r="AA28" s="1132"/>
      <c r="AB28" s="1132"/>
      <c r="AC28" s="959"/>
      <c r="AD28" s="1132"/>
      <c r="AE28" s="1132"/>
      <c r="AF28" s="1132"/>
      <c r="AG28" s="1132"/>
      <c r="AH28" s="1132"/>
      <c r="AI28" s="1132"/>
      <c r="AJ28" s="1132"/>
      <c r="AK28" s="1132"/>
      <c r="AL28" s="1132"/>
      <c r="AM28" s="1132"/>
      <c r="AN28" s="1132"/>
      <c r="AO28" s="1132"/>
      <c r="AP28" s="1132"/>
      <c r="AQ28" s="959"/>
      <c r="AR28" s="1132"/>
      <c r="AS28" s="1132"/>
      <c r="AT28" s="1132"/>
      <c r="AU28" s="1132"/>
      <c r="AV28" s="1132"/>
      <c r="AW28" s="1132"/>
      <c r="AX28" s="1132"/>
      <c r="AY28" s="1132"/>
      <c r="AZ28" s="1132"/>
      <c r="BA28" s="1132"/>
      <c r="BB28" s="1132"/>
      <c r="BC28" s="1132"/>
      <c r="BD28" s="1132"/>
      <c r="BE28" s="959"/>
      <c r="BF28" s="1132"/>
      <c r="BG28" s="1132"/>
      <c r="BH28" s="1132"/>
      <c r="BI28" s="1132"/>
      <c r="BJ28" s="1132"/>
      <c r="BK28" s="1132"/>
      <c r="BL28" s="1132"/>
      <c r="BM28" s="1132"/>
      <c r="BN28" s="1132"/>
      <c r="BO28" s="1132"/>
      <c r="BP28" s="1132"/>
      <c r="BQ28" s="1132"/>
      <c r="BR28" s="1132"/>
      <c r="BS28" s="959"/>
      <c r="BT28" s="1132"/>
      <c r="BU28" s="1132"/>
      <c r="BV28" s="1132"/>
      <c r="BW28" s="1132"/>
      <c r="BX28" s="1132"/>
      <c r="BY28" s="1132"/>
      <c r="BZ28" s="1132"/>
      <c r="CA28" s="1132"/>
      <c r="CB28" s="1132"/>
      <c r="CC28" s="1132"/>
      <c r="CD28" s="1132"/>
      <c r="CE28" s="1132"/>
      <c r="CF28" s="1132"/>
      <c r="CG28" s="959"/>
      <c r="CH28" s="1132"/>
      <c r="CI28" s="1132"/>
      <c r="CJ28" s="1132"/>
      <c r="CK28" s="1132"/>
      <c r="CL28" s="1132"/>
      <c r="CM28" s="1132"/>
      <c r="CN28" s="1132"/>
      <c r="CO28" s="1132"/>
      <c r="CP28" s="1132"/>
      <c r="CQ28" s="1132"/>
      <c r="CR28" s="1132"/>
      <c r="CS28" s="1132"/>
      <c r="CT28" s="1132"/>
    </row>
    <row r="29" spans="1:98" ht="20.100000000000001" customHeight="1" thickBot="1" x14ac:dyDescent="0.3">
      <c r="A29" s="871" t="s">
        <v>36</v>
      </c>
      <c r="B29" s="1130">
        <v>201</v>
      </c>
      <c r="C29" s="1130">
        <v>98</v>
      </c>
      <c r="D29" s="1130">
        <v>18</v>
      </c>
      <c r="E29" s="1130">
        <v>102</v>
      </c>
      <c r="F29" s="1130">
        <v>31</v>
      </c>
      <c r="G29" s="1130">
        <v>13131</v>
      </c>
      <c r="H29" s="1130">
        <v>26</v>
      </c>
      <c r="I29" s="1130">
        <v>19550</v>
      </c>
      <c r="J29" s="1130">
        <v>546</v>
      </c>
      <c r="K29" s="1130">
        <v>11</v>
      </c>
      <c r="L29" s="1130">
        <v>2</v>
      </c>
      <c r="M29" s="1130">
        <v>285</v>
      </c>
      <c r="N29" s="1130">
        <v>417</v>
      </c>
      <c r="O29" s="871" t="s">
        <v>36</v>
      </c>
      <c r="P29" s="1130">
        <v>3525</v>
      </c>
      <c r="Q29" s="1130">
        <v>1407</v>
      </c>
      <c r="R29" s="1130">
        <v>81</v>
      </c>
      <c r="S29" s="1130">
        <v>12</v>
      </c>
      <c r="T29" s="1130">
        <v>25</v>
      </c>
      <c r="U29" s="1130">
        <v>249</v>
      </c>
      <c r="V29" s="1130">
        <v>28676</v>
      </c>
      <c r="W29" s="1130">
        <v>78</v>
      </c>
      <c r="X29" s="1130">
        <v>71</v>
      </c>
      <c r="Y29" s="1130">
        <v>213</v>
      </c>
      <c r="Z29" s="1130">
        <v>146</v>
      </c>
      <c r="AA29" s="1130">
        <v>2034</v>
      </c>
      <c r="AB29" s="1130">
        <v>60</v>
      </c>
      <c r="AC29" s="871" t="s">
        <v>36</v>
      </c>
      <c r="AD29" s="1130">
        <v>3384</v>
      </c>
      <c r="AE29" s="1130">
        <v>15449</v>
      </c>
      <c r="AF29" s="1130">
        <v>130</v>
      </c>
      <c r="AG29" s="1130">
        <v>151</v>
      </c>
      <c r="AH29" s="1130">
        <v>21</v>
      </c>
      <c r="AI29" s="1130">
        <v>612</v>
      </c>
      <c r="AJ29" s="1130">
        <v>2504</v>
      </c>
      <c r="AK29" s="1130">
        <v>22</v>
      </c>
      <c r="AL29" s="1130">
        <v>3871</v>
      </c>
      <c r="AM29" s="1130">
        <v>30</v>
      </c>
      <c r="AN29" s="1130">
        <v>9</v>
      </c>
      <c r="AO29" s="1130">
        <v>13170</v>
      </c>
      <c r="AP29" s="1130">
        <v>1088</v>
      </c>
      <c r="AQ29" s="871" t="s">
        <v>36</v>
      </c>
      <c r="AR29" s="1130">
        <v>5</v>
      </c>
      <c r="AS29" s="1130">
        <v>273</v>
      </c>
      <c r="AT29" s="1130">
        <v>719</v>
      </c>
      <c r="AU29" s="1130">
        <v>1583</v>
      </c>
      <c r="AV29" s="1130">
        <v>300</v>
      </c>
      <c r="AW29" s="1130">
        <v>125</v>
      </c>
      <c r="AX29" s="1130">
        <v>38</v>
      </c>
      <c r="AY29" s="1130">
        <v>8</v>
      </c>
      <c r="AZ29" s="1130">
        <v>14</v>
      </c>
      <c r="BA29" s="1130">
        <v>22</v>
      </c>
      <c r="BB29" s="1130">
        <v>80</v>
      </c>
      <c r="BC29" s="1130">
        <v>17</v>
      </c>
      <c r="BD29" s="1130">
        <v>860</v>
      </c>
      <c r="BE29" s="871" t="s">
        <v>36</v>
      </c>
      <c r="BF29" s="1130">
        <v>55</v>
      </c>
      <c r="BG29" s="1130">
        <v>27</v>
      </c>
      <c r="BH29" s="1130">
        <v>2048</v>
      </c>
      <c r="BI29" s="1130">
        <v>144</v>
      </c>
      <c r="BJ29" s="1130">
        <v>39</v>
      </c>
      <c r="BK29" s="1130">
        <v>1005</v>
      </c>
      <c r="BL29" s="1130">
        <v>65</v>
      </c>
      <c r="BM29" s="1130">
        <v>53</v>
      </c>
      <c r="BN29" s="1130">
        <v>83</v>
      </c>
      <c r="BO29" s="1130">
        <v>2523</v>
      </c>
      <c r="BP29" s="1130">
        <v>9217</v>
      </c>
      <c r="BQ29" s="1130">
        <v>4341</v>
      </c>
      <c r="BR29" s="1130">
        <v>1896</v>
      </c>
      <c r="BS29" s="871" t="s">
        <v>36</v>
      </c>
      <c r="BT29" s="1130">
        <v>1568</v>
      </c>
      <c r="BU29" s="1130">
        <v>10652</v>
      </c>
      <c r="BV29" s="1130">
        <v>15</v>
      </c>
      <c r="BW29" s="1130">
        <v>100</v>
      </c>
      <c r="BX29" s="1130">
        <v>326</v>
      </c>
      <c r="BY29" s="1130">
        <v>12</v>
      </c>
      <c r="BZ29" s="1130">
        <v>103</v>
      </c>
      <c r="CA29" s="1130">
        <v>176</v>
      </c>
      <c r="CB29" s="1130">
        <v>3851</v>
      </c>
      <c r="CC29" s="1130">
        <v>6989</v>
      </c>
      <c r="CD29" s="1130">
        <v>518</v>
      </c>
      <c r="CE29" s="1130">
        <v>13652</v>
      </c>
      <c r="CF29" s="1130">
        <v>1846</v>
      </c>
      <c r="CG29" s="871" t="s">
        <v>36</v>
      </c>
      <c r="CH29" s="1130">
        <v>211</v>
      </c>
      <c r="CI29" s="1130">
        <v>5360</v>
      </c>
      <c r="CJ29" s="1130">
        <v>313</v>
      </c>
      <c r="CK29" s="1130">
        <v>64909</v>
      </c>
      <c r="CL29" s="1130">
        <v>3311</v>
      </c>
      <c r="CM29" s="1130">
        <v>1248</v>
      </c>
      <c r="CN29" s="1130">
        <v>40</v>
      </c>
      <c r="CO29" s="1130"/>
      <c r="CP29" s="1130"/>
      <c r="CQ29" s="1130"/>
      <c r="CR29" s="1130"/>
      <c r="CS29" s="1130"/>
      <c r="CT29" s="1130"/>
    </row>
    <row r="30" spans="1:98" ht="9" customHeight="1" thickBot="1" x14ac:dyDescent="0.25">
      <c r="A30" s="105"/>
      <c r="B30" s="1138"/>
      <c r="C30" s="1138"/>
      <c r="D30" s="1138"/>
      <c r="E30" s="1138"/>
      <c r="F30" s="1138"/>
      <c r="G30" s="1138"/>
      <c r="H30" s="1138"/>
      <c r="I30" s="1138"/>
      <c r="J30" s="1138"/>
      <c r="K30" s="1138"/>
      <c r="L30" s="1138"/>
      <c r="M30" s="1138"/>
      <c r="N30" s="1138"/>
      <c r="O30" s="105"/>
      <c r="P30" s="1138"/>
      <c r="Q30" s="1138"/>
      <c r="R30" s="1138"/>
      <c r="S30" s="1138"/>
      <c r="T30" s="1138"/>
      <c r="U30" s="1138"/>
      <c r="V30" s="1138"/>
      <c r="W30" s="1138"/>
      <c r="X30" s="1138"/>
      <c r="Y30" s="1138"/>
      <c r="Z30" s="1138"/>
      <c r="AA30" s="1138"/>
      <c r="AB30" s="1138"/>
      <c r="AC30" s="105"/>
      <c r="AD30" s="1138"/>
      <c r="AE30" s="1138"/>
      <c r="AF30" s="1138"/>
      <c r="AG30" s="1138"/>
      <c r="AH30" s="1138"/>
      <c r="AI30" s="1138"/>
      <c r="AJ30" s="1138"/>
      <c r="AK30" s="1138"/>
      <c r="AL30" s="1138"/>
      <c r="AM30" s="1138"/>
      <c r="AN30" s="1138"/>
      <c r="AO30" s="1138"/>
      <c r="AP30" s="1138"/>
      <c r="AQ30" s="105"/>
      <c r="AR30" s="1138"/>
      <c r="AS30" s="1138"/>
      <c r="AT30" s="1138"/>
      <c r="AU30" s="1138"/>
      <c r="AV30" s="1138"/>
      <c r="AW30" s="1138"/>
      <c r="AX30" s="1138"/>
      <c r="AY30" s="1138"/>
      <c r="AZ30" s="1138"/>
      <c r="BA30" s="1138"/>
      <c r="BB30" s="1138"/>
      <c r="BC30" s="1138"/>
      <c r="BD30" s="1138"/>
      <c r="BE30" s="105"/>
      <c r="BF30" s="1138"/>
      <c r="BG30" s="1138"/>
      <c r="BH30" s="1138"/>
      <c r="BI30" s="1138"/>
      <c r="BJ30" s="1138"/>
      <c r="BK30" s="1138"/>
      <c r="BL30" s="1138"/>
      <c r="BM30" s="1138"/>
      <c r="BN30" s="1138"/>
      <c r="BO30" s="1138"/>
      <c r="BP30" s="1138"/>
      <c r="BQ30" s="105"/>
      <c r="BR30" s="1139"/>
      <c r="BS30" s="1140"/>
      <c r="BT30" s="1138"/>
      <c r="BU30" s="1138"/>
      <c r="BV30" s="1138"/>
      <c r="BW30" s="1138"/>
      <c r="BX30" s="1138"/>
      <c r="BY30" s="1138"/>
      <c r="BZ30" s="1138"/>
      <c r="CA30" s="1138"/>
      <c r="CB30" s="1138"/>
      <c r="CC30" s="1138"/>
      <c r="CD30" s="1138"/>
      <c r="CE30" s="1138"/>
      <c r="CF30" s="1138"/>
      <c r="CG30" s="105"/>
      <c r="CH30" s="1138"/>
      <c r="CI30" s="1138"/>
      <c r="CJ30" s="1138"/>
      <c r="CK30" s="1138"/>
      <c r="CL30" s="1138"/>
      <c r="CM30" s="1138"/>
      <c r="CN30" s="1138"/>
      <c r="CO30" s="1138"/>
      <c r="CP30" s="1138"/>
      <c r="CQ30" s="1138"/>
      <c r="CR30" s="1138"/>
      <c r="CS30" s="1138"/>
      <c r="CT30" s="1138"/>
    </row>
    <row r="31" spans="1:98" ht="15" customHeight="1" x14ac:dyDescent="0.2">
      <c r="A31" s="1115" t="s">
        <v>191</v>
      </c>
      <c r="B31" s="1206" t="s">
        <v>297</v>
      </c>
      <c r="C31" s="1196" t="s">
        <v>298</v>
      </c>
      <c r="D31" s="1211">
        <v>7656</v>
      </c>
      <c r="E31" s="1211" t="s">
        <v>299</v>
      </c>
      <c r="F31" s="1211">
        <v>2019</v>
      </c>
      <c r="G31" s="1214" t="s">
        <v>300</v>
      </c>
      <c r="H31" s="1196">
        <v>2091</v>
      </c>
      <c r="I31" s="1196" t="s">
        <v>301</v>
      </c>
      <c r="J31" s="1196" t="s">
        <v>302</v>
      </c>
      <c r="K31" s="1196">
        <v>1942</v>
      </c>
      <c r="L31" s="1196">
        <v>1002</v>
      </c>
      <c r="M31" s="1196" t="s">
        <v>303</v>
      </c>
      <c r="N31" s="1196" t="s">
        <v>304</v>
      </c>
      <c r="O31" s="1115" t="s">
        <v>191</v>
      </c>
      <c r="P31" s="1196" t="s">
        <v>305</v>
      </c>
      <c r="Q31" s="1196" t="s">
        <v>306</v>
      </c>
      <c r="R31" s="1196">
        <v>8257</v>
      </c>
      <c r="S31" s="1196" t="s">
        <v>307</v>
      </c>
      <c r="T31" s="1196" t="s">
        <v>308</v>
      </c>
      <c r="U31" s="1196">
        <v>7111</v>
      </c>
      <c r="V31" s="1196" t="s">
        <v>309</v>
      </c>
      <c r="W31" s="1196" t="s">
        <v>310</v>
      </c>
      <c r="X31" s="1196" t="s">
        <v>311</v>
      </c>
      <c r="Y31" s="1196">
        <v>4042</v>
      </c>
      <c r="Z31" s="1196" t="s">
        <v>312</v>
      </c>
      <c r="AA31" s="1196" t="s">
        <v>313</v>
      </c>
      <c r="AB31" s="1196" t="s">
        <v>314</v>
      </c>
      <c r="AC31" s="1115" t="s">
        <v>191</v>
      </c>
      <c r="AD31" s="1196" t="s">
        <v>315</v>
      </c>
      <c r="AE31" s="1196" t="s">
        <v>316</v>
      </c>
      <c r="AF31" s="1196" t="s">
        <v>317</v>
      </c>
      <c r="AG31" s="1196" t="s">
        <v>318</v>
      </c>
      <c r="AH31" s="1196" t="s">
        <v>319</v>
      </c>
      <c r="AI31" s="1196" t="s">
        <v>320</v>
      </c>
      <c r="AJ31" s="1196" t="s">
        <v>321</v>
      </c>
      <c r="AK31" s="1196">
        <v>8254</v>
      </c>
      <c r="AL31" s="1196" t="s">
        <v>322</v>
      </c>
      <c r="AM31" s="1196" t="s">
        <v>323</v>
      </c>
      <c r="AN31" s="1196">
        <v>7115</v>
      </c>
      <c r="AO31" s="1196" t="s">
        <v>324</v>
      </c>
      <c r="AP31" s="1196" t="s">
        <v>325</v>
      </c>
      <c r="AQ31" s="1115" t="s">
        <v>191</v>
      </c>
      <c r="AR31" s="1196">
        <v>1158</v>
      </c>
      <c r="AS31" s="1196" t="s">
        <v>326</v>
      </c>
      <c r="AT31" s="1196">
        <v>7103</v>
      </c>
      <c r="AU31" s="1196" t="s">
        <v>327</v>
      </c>
      <c r="AV31" s="1196" t="s">
        <v>328</v>
      </c>
      <c r="AW31" s="1196">
        <v>7453</v>
      </c>
      <c r="AX31" s="1196">
        <v>1113</v>
      </c>
      <c r="AY31" s="1196" t="s">
        <v>329</v>
      </c>
      <c r="AZ31" s="1196">
        <v>4002</v>
      </c>
      <c r="BA31" s="1196">
        <v>2116</v>
      </c>
      <c r="BB31" s="1196" t="s">
        <v>330</v>
      </c>
      <c r="BC31" s="1196">
        <v>2062</v>
      </c>
      <c r="BD31" s="1196" t="s">
        <v>331</v>
      </c>
      <c r="BE31" s="1115" t="s">
        <v>191</v>
      </c>
      <c r="BF31" s="1196">
        <v>4014</v>
      </c>
      <c r="BG31" s="1196">
        <v>3128</v>
      </c>
      <c r="BH31" s="1196" t="s">
        <v>332</v>
      </c>
      <c r="BI31" s="1196">
        <v>3029</v>
      </c>
      <c r="BJ31" s="1196" t="s">
        <v>333</v>
      </c>
      <c r="BK31" s="1196" t="s">
        <v>334</v>
      </c>
      <c r="BL31" s="1196">
        <v>4003</v>
      </c>
      <c r="BM31" s="1196" t="s">
        <v>335</v>
      </c>
      <c r="BN31" s="1196">
        <v>9644</v>
      </c>
      <c r="BO31" s="1196" t="s">
        <v>336</v>
      </c>
      <c r="BP31" s="1196" t="s">
        <v>337</v>
      </c>
      <c r="BQ31" s="1196" t="s">
        <v>338</v>
      </c>
      <c r="BR31" s="1196" t="s">
        <v>339</v>
      </c>
      <c r="BS31" s="1115" t="s">
        <v>191</v>
      </c>
      <c r="BT31" s="1200" t="s">
        <v>340</v>
      </c>
      <c r="BU31" s="1200" t="s">
        <v>341</v>
      </c>
      <c r="BV31" s="1200" t="s">
        <v>342</v>
      </c>
      <c r="BW31" s="1200" t="s">
        <v>343</v>
      </c>
      <c r="BX31" s="1200" t="s">
        <v>344</v>
      </c>
      <c r="BY31" s="1200" t="s">
        <v>345</v>
      </c>
      <c r="BZ31" s="1200" t="s">
        <v>346</v>
      </c>
      <c r="CA31" s="1196" t="s">
        <v>347</v>
      </c>
      <c r="CB31" s="1200" t="s">
        <v>348</v>
      </c>
      <c r="CC31" s="1200" t="s">
        <v>349</v>
      </c>
      <c r="CD31" s="1200" t="s">
        <v>350</v>
      </c>
      <c r="CE31" s="1200" t="s">
        <v>351</v>
      </c>
      <c r="CF31" s="1200" t="s">
        <v>352</v>
      </c>
      <c r="CG31" s="1115" t="s">
        <v>191</v>
      </c>
      <c r="CH31" s="1200" t="s">
        <v>353</v>
      </c>
      <c r="CI31" s="1196" t="s">
        <v>354</v>
      </c>
      <c r="CJ31" s="1196" t="s">
        <v>355</v>
      </c>
      <c r="CK31" s="1196" t="s">
        <v>356</v>
      </c>
      <c r="CL31" s="1196" t="s">
        <v>357</v>
      </c>
      <c r="CM31" s="1196" t="s">
        <v>358</v>
      </c>
      <c r="CN31" s="1199" t="s">
        <v>359</v>
      </c>
      <c r="CO31" s="1196"/>
      <c r="CP31" s="1196"/>
      <c r="CQ31" s="1196"/>
      <c r="CR31" s="1196"/>
      <c r="CS31" s="1196"/>
      <c r="CT31" s="1196"/>
    </row>
    <row r="32" spans="1:98" x14ac:dyDescent="0.2">
      <c r="A32" s="1141" t="s">
        <v>360</v>
      </c>
      <c r="B32" s="1207"/>
      <c r="C32" s="1209"/>
      <c r="D32" s="1212"/>
      <c r="E32" s="1212"/>
      <c r="F32" s="1212"/>
      <c r="G32" s="1207"/>
      <c r="H32" s="1197"/>
      <c r="I32" s="1197"/>
      <c r="J32" s="1197"/>
      <c r="K32" s="1204"/>
      <c r="L32" s="1204"/>
      <c r="M32" s="1204"/>
      <c r="N32" s="1204"/>
      <c r="O32" s="1141" t="s">
        <v>360</v>
      </c>
      <c r="P32" s="1197"/>
      <c r="Q32" s="1197"/>
      <c r="R32" s="1197"/>
      <c r="S32" s="1197"/>
      <c r="T32" s="1197"/>
      <c r="U32" s="1197"/>
      <c r="V32" s="1197"/>
      <c r="W32" s="1197"/>
      <c r="X32" s="1197"/>
      <c r="Y32" s="1197"/>
      <c r="Z32" s="1197"/>
      <c r="AA32" s="1197"/>
      <c r="AB32" s="1197"/>
      <c r="AC32" s="1141" t="s">
        <v>360</v>
      </c>
      <c r="AD32" s="1197"/>
      <c r="AE32" s="1197"/>
      <c r="AF32" s="1197"/>
      <c r="AG32" s="1197"/>
      <c r="AH32" s="1197"/>
      <c r="AI32" s="1197"/>
      <c r="AJ32" s="1197"/>
      <c r="AK32" s="1197"/>
      <c r="AL32" s="1197"/>
      <c r="AM32" s="1197"/>
      <c r="AN32" s="1197"/>
      <c r="AO32" s="1197"/>
      <c r="AP32" s="1197"/>
      <c r="AQ32" s="1141" t="s">
        <v>360</v>
      </c>
      <c r="AR32" s="1197"/>
      <c r="AS32" s="1197"/>
      <c r="AT32" s="1197"/>
      <c r="AU32" s="1197"/>
      <c r="AV32" s="1197"/>
      <c r="AW32" s="1197"/>
      <c r="AX32" s="1197"/>
      <c r="AY32" s="1197"/>
      <c r="AZ32" s="1197"/>
      <c r="BA32" s="1197"/>
      <c r="BB32" s="1197"/>
      <c r="BC32" s="1197"/>
      <c r="BD32" s="1197"/>
      <c r="BE32" s="1141" t="s">
        <v>360</v>
      </c>
      <c r="BF32" s="1197"/>
      <c r="BG32" s="1197"/>
      <c r="BH32" s="1197"/>
      <c r="BI32" s="1197"/>
      <c r="BJ32" s="1197"/>
      <c r="BK32" s="1197"/>
      <c r="BL32" s="1197"/>
      <c r="BM32" s="1197"/>
      <c r="BN32" s="1197"/>
      <c r="BO32" s="1197"/>
      <c r="BP32" s="1197"/>
      <c r="BQ32" s="1197"/>
      <c r="BR32" s="1197"/>
      <c r="BS32" s="1141" t="s">
        <v>360</v>
      </c>
      <c r="BT32" s="1202"/>
      <c r="BU32" s="1202"/>
      <c r="BV32" s="1202"/>
      <c r="BW32" s="1202"/>
      <c r="BX32" s="1202"/>
      <c r="BY32" s="1202"/>
      <c r="BZ32" s="1202"/>
      <c r="CA32" s="1197"/>
      <c r="CB32" s="1202"/>
      <c r="CC32" s="1200"/>
      <c r="CD32" s="1200"/>
      <c r="CE32" s="1200"/>
      <c r="CF32" s="1200"/>
      <c r="CG32" s="1141" t="s">
        <v>360</v>
      </c>
      <c r="CH32" s="1202"/>
      <c r="CI32" s="1197"/>
      <c r="CJ32" s="1197"/>
      <c r="CK32" s="1197"/>
      <c r="CL32" s="1197"/>
      <c r="CM32" s="1197"/>
      <c r="CN32" s="1200"/>
      <c r="CO32" s="1197"/>
      <c r="CP32" s="1197"/>
      <c r="CQ32" s="1197"/>
      <c r="CR32" s="1197"/>
      <c r="CS32" s="1197"/>
      <c r="CT32" s="1197"/>
    </row>
    <row r="33" spans="1:98" ht="13.5" thickBot="1" x14ac:dyDescent="0.25">
      <c r="A33" s="1142"/>
      <c r="B33" s="1208"/>
      <c r="C33" s="1210"/>
      <c r="D33" s="1213"/>
      <c r="E33" s="1213"/>
      <c r="F33" s="1213"/>
      <c r="G33" s="1208"/>
      <c r="H33" s="1198"/>
      <c r="I33" s="1198"/>
      <c r="J33" s="1198"/>
      <c r="K33" s="1205"/>
      <c r="L33" s="1205"/>
      <c r="M33" s="1205"/>
      <c r="N33" s="1205"/>
      <c r="O33" s="1142"/>
      <c r="P33" s="1198"/>
      <c r="Q33" s="1198"/>
      <c r="R33" s="1198"/>
      <c r="S33" s="1198"/>
      <c r="T33" s="1198"/>
      <c r="U33" s="1198"/>
      <c r="V33" s="1198"/>
      <c r="W33" s="1198"/>
      <c r="X33" s="1198"/>
      <c r="Y33" s="1198"/>
      <c r="Z33" s="1198"/>
      <c r="AA33" s="1198"/>
      <c r="AB33" s="1198"/>
      <c r="AC33" s="1142"/>
      <c r="AD33" s="1198"/>
      <c r="AE33" s="1198"/>
      <c r="AF33" s="1198"/>
      <c r="AG33" s="1198"/>
      <c r="AH33" s="1198"/>
      <c r="AI33" s="1198"/>
      <c r="AJ33" s="1198"/>
      <c r="AK33" s="1198"/>
      <c r="AL33" s="1198"/>
      <c r="AM33" s="1198"/>
      <c r="AN33" s="1198"/>
      <c r="AO33" s="1198"/>
      <c r="AP33" s="1198"/>
      <c r="AQ33" s="1142"/>
      <c r="AR33" s="1198"/>
      <c r="AS33" s="1198"/>
      <c r="AT33" s="1198"/>
      <c r="AU33" s="1198"/>
      <c r="AV33" s="1198"/>
      <c r="AW33" s="1198"/>
      <c r="AX33" s="1198"/>
      <c r="AY33" s="1198"/>
      <c r="AZ33" s="1198"/>
      <c r="BA33" s="1198"/>
      <c r="BB33" s="1198"/>
      <c r="BC33" s="1198"/>
      <c r="BD33" s="1198"/>
      <c r="BE33" s="1142"/>
      <c r="BF33" s="1198"/>
      <c r="BG33" s="1198"/>
      <c r="BH33" s="1198"/>
      <c r="BI33" s="1198"/>
      <c r="BJ33" s="1198"/>
      <c r="BK33" s="1198"/>
      <c r="BL33" s="1198"/>
      <c r="BM33" s="1198"/>
      <c r="BN33" s="1198"/>
      <c r="BO33" s="1198"/>
      <c r="BP33" s="1198"/>
      <c r="BQ33" s="1198"/>
      <c r="BR33" s="1198"/>
      <c r="BS33" s="1142"/>
      <c r="BT33" s="1203"/>
      <c r="BU33" s="1203"/>
      <c r="BV33" s="1203"/>
      <c r="BW33" s="1203"/>
      <c r="BX33" s="1203"/>
      <c r="BY33" s="1203"/>
      <c r="BZ33" s="1203"/>
      <c r="CA33" s="1198"/>
      <c r="CB33" s="1203"/>
      <c r="CC33" s="1201"/>
      <c r="CD33" s="1201"/>
      <c r="CE33" s="1201"/>
      <c r="CF33" s="1201"/>
      <c r="CG33" s="1142"/>
      <c r="CH33" s="1203"/>
      <c r="CI33" s="1198"/>
      <c r="CJ33" s="1198"/>
      <c r="CK33" s="1198"/>
      <c r="CL33" s="1198"/>
      <c r="CM33" s="1198"/>
      <c r="CN33" s="1201"/>
      <c r="CO33" s="1198"/>
      <c r="CP33" s="1198"/>
      <c r="CQ33" s="1198"/>
      <c r="CR33" s="1198"/>
      <c r="CS33" s="1198"/>
      <c r="CT33" s="1198"/>
    </row>
  </sheetData>
  <mergeCells count="105">
    <mergeCell ref="B31:B33"/>
    <mergeCell ref="C31:C33"/>
    <mergeCell ref="D31:D33"/>
    <mergeCell ref="E31:E33"/>
    <mergeCell ref="F31:F33"/>
    <mergeCell ref="G31:G33"/>
    <mergeCell ref="CH1:CT1"/>
    <mergeCell ref="B2:N2"/>
    <mergeCell ref="P2:AB2"/>
    <mergeCell ref="AD2:AP2"/>
    <mergeCell ref="AR2:BD2"/>
    <mergeCell ref="BF2:BR2"/>
    <mergeCell ref="BT2:CF2"/>
    <mergeCell ref="CH2:CT2"/>
    <mergeCell ref="B1:N1"/>
    <mergeCell ref="P1:AB1"/>
    <mergeCell ref="AD1:AP1"/>
    <mergeCell ref="AR1:BD1"/>
    <mergeCell ref="BF1:BR1"/>
    <mergeCell ref="BT1:CF1"/>
    <mergeCell ref="N31:N33"/>
    <mergeCell ref="P31:P33"/>
    <mergeCell ref="Q31:Q33"/>
    <mergeCell ref="R31:R33"/>
    <mergeCell ref="S31:S33"/>
    <mergeCell ref="T31:T33"/>
    <mergeCell ref="H31:H33"/>
    <mergeCell ref="I31:I33"/>
    <mergeCell ref="J31:J33"/>
    <mergeCell ref="K31:K33"/>
    <mergeCell ref="L31:L33"/>
    <mergeCell ref="M31:M33"/>
    <mergeCell ref="AA31:AA33"/>
    <mergeCell ref="AB31:AB33"/>
    <mergeCell ref="AD31:AD33"/>
    <mergeCell ref="AE31:AE33"/>
    <mergeCell ref="AF31:AF33"/>
    <mergeCell ref="AG31:AG33"/>
    <mergeCell ref="U31:U33"/>
    <mergeCell ref="V31:V33"/>
    <mergeCell ref="W31:W33"/>
    <mergeCell ref="X31:X33"/>
    <mergeCell ref="Y31:Y33"/>
    <mergeCell ref="Z31:Z33"/>
    <mergeCell ref="AN31:AN33"/>
    <mergeCell ref="AO31:AO33"/>
    <mergeCell ref="AP31:AP33"/>
    <mergeCell ref="AR31:AR33"/>
    <mergeCell ref="AS31:AS33"/>
    <mergeCell ref="AT31:AT33"/>
    <mergeCell ref="AH31:AH33"/>
    <mergeCell ref="AI31:AI33"/>
    <mergeCell ref="AJ31:AJ33"/>
    <mergeCell ref="AK31:AK33"/>
    <mergeCell ref="AL31:AL33"/>
    <mergeCell ref="AM31:AM33"/>
    <mergeCell ref="BA31:BA33"/>
    <mergeCell ref="BB31:BB33"/>
    <mergeCell ref="BC31:BC33"/>
    <mergeCell ref="BD31:BD33"/>
    <mergeCell ref="BF31:BF33"/>
    <mergeCell ref="BG31:BG33"/>
    <mergeCell ref="AU31:AU33"/>
    <mergeCell ref="AV31:AV33"/>
    <mergeCell ref="AW31:AW33"/>
    <mergeCell ref="AX31:AX33"/>
    <mergeCell ref="AY31:AY33"/>
    <mergeCell ref="AZ31:AZ33"/>
    <mergeCell ref="BN31:BN33"/>
    <mergeCell ref="BO31:BO33"/>
    <mergeCell ref="BP31:BP33"/>
    <mergeCell ref="BQ31:BQ33"/>
    <mergeCell ref="BR31:BR33"/>
    <mergeCell ref="BT31:BT33"/>
    <mergeCell ref="BH31:BH33"/>
    <mergeCell ref="BI31:BI33"/>
    <mergeCell ref="BJ31:BJ33"/>
    <mergeCell ref="BK31:BK33"/>
    <mergeCell ref="BL31:BL33"/>
    <mergeCell ref="BM31:BM33"/>
    <mergeCell ref="CA31:CA33"/>
    <mergeCell ref="CB31:CB33"/>
    <mergeCell ref="CC31:CC33"/>
    <mergeCell ref="CD31:CD33"/>
    <mergeCell ref="CE31:CE33"/>
    <mergeCell ref="CF31:CF33"/>
    <mergeCell ref="BU31:BU33"/>
    <mergeCell ref="BV31:BV33"/>
    <mergeCell ref="BW31:BW33"/>
    <mergeCell ref="BX31:BX33"/>
    <mergeCell ref="BY31:BY33"/>
    <mergeCell ref="BZ31:BZ33"/>
    <mergeCell ref="CT31:CT33"/>
    <mergeCell ref="CN31:CN33"/>
    <mergeCell ref="CO31:CO33"/>
    <mergeCell ref="CP31:CP33"/>
    <mergeCell ref="CQ31:CQ33"/>
    <mergeCell ref="CR31:CR33"/>
    <mergeCell ref="CS31:CS33"/>
    <mergeCell ref="CH31:CH33"/>
    <mergeCell ref="CI31:CI33"/>
    <mergeCell ref="CJ31:CJ33"/>
    <mergeCell ref="CK31:CK33"/>
    <mergeCell ref="CL31:CL33"/>
    <mergeCell ref="CM31:CM33"/>
  </mergeCells>
  <pageMargins left="0.78740157499999996" right="0.78740157499999996" top="0.984251969" bottom="0.984251969" header="0.4921259845" footer="0.4921259845"/>
  <pageSetup paperSize="9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A1:AP33"/>
  <sheetViews>
    <sheetView workbookViewId="0">
      <selection activeCell="A33" sqref="A33"/>
    </sheetView>
  </sheetViews>
  <sheetFormatPr baseColWidth="10" defaultRowHeight="12.75" x14ac:dyDescent="0.2"/>
  <cols>
    <col min="1" max="1" width="10" customWidth="1"/>
    <col min="2" max="14" width="8.7109375" customWidth="1"/>
    <col min="15" max="15" width="10" customWidth="1"/>
    <col min="16" max="28" width="8.7109375" customWidth="1"/>
    <col min="29" max="29" width="10" customWidth="1"/>
    <col min="30" max="42" width="8.7109375" customWidth="1"/>
  </cols>
  <sheetData>
    <row r="1" spans="1:42" ht="24" customHeight="1" thickBot="1" x14ac:dyDescent="0.35">
      <c r="A1" s="1107" t="s">
        <v>361</v>
      </c>
      <c r="B1" s="1215" t="s">
        <v>362</v>
      </c>
      <c r="C1" s="1216"/>
      <c r="D1" s="1216"/>
      <c r="E1" s="1216"/>
      <c r="F1" s="1216"/>
      <c r="G1" s="1216"/>
      <c r="H1" s="1216"/>
      <c r="I1" s="1216"/>
      <c r="J1" s="1216"/>
      <c r="K1" s="1216"/>
      <c r="L1" s="1216"/>
      <c r="M1" s="1216"/>
      <c r="N1" s="1217"/>
      <c r="O1" s="1107" t="s">
        <v>361</v>
      </c>
      <c r="P1" s="1215" t="s">
        <v>363</v>
      </c>
      <c r="Q1" s="1216"/>
      <c r="R1" s="1216"/>
      <c r="S1" s="1216"/>
      <c r="T1" s="1216"/>
      <c r="U1" s="1216"/>
      <c r="V1" s="1216"/>
      <c r="W1" s="1216"/>
      <c r="X1" s="1216"/>
      <c r="Y1" s="1216"/>
      <c r="Z1" s="1216"/>
      <c r="AA1" s="1216"/>
      <c r="AB1" s="1217"/>
      <c r="AC1" s="1107" t="s">
        <v>364</v>
      </c>
      <c r="AD1" s="1215" t="s">
        <v>362</v>
      </c>
      <c r="AE1" s="1216"/>
      <c r="AF1" s="1216"/>
      <c r="AG1" s="1216"/>
      <c r="AH1" s="1216"/>
      <c r="AI1" s="1216"/>
      <c r="AJ1" s="1216"/>
      <c r="AK1" s="1216"/>
      <c r="AL1" s="1216"/>
      <c r="AM1" s="1216"/>
      <c r="AN1" s="1216"/>
      <c r="AO1" s="1216"/>
      <c r="AP1" s="1217"/>
    </row>
    <row r="2" spans="1:42" ht="15" customHeight="1" thickBot="1" x14ac:dyDescent="0.25">
      <c r="A2" s="1143" t="s">
        <v>189</v>
      </c>
      <c r="B2" s="1218" t="s">
        <v>365</v>
      </c>
      <c r="C2" s="1219"/>
      <c r="D2" s="1219"/>
      <c r="E2" s="1219"/>
      <c r="F2" s="1219"/>
      <c r="G2" s="1219"/>
      <c r="H2" s="1219"/>
      <c r="I2" s="1219"/>
      <c r="J2" s="1219"/>
      <c r="K2" s="1219"/>
      <c r="L2" s="1219"/>
      <c r="M2" s="1219"/>
      <c r="N2" s="1220"/>
      <c r="O2" s="1143" t="s">
        <v>189</v>
      </c>
      <c r="P2" s="1218" t="s">
        <v>365</v>
      </c>
      <c r="Q2" s="1219"/>
      <c r="R2" s="1219"/>
      <c r="S2" s="1219"/>
      <c r="T2" s="1219"/>
      <c r="U2" s="1219"/>
      <c r="V2" s="1219"/>
      <c r="W2" s="1219"/>
      <c r="X2" s="1219"/>
      <c r="Y2" s="1219"/>
      <c r="Z2" s="1219"/>
      <c r="AA2" s="1219"/>
      <c r="AB2" s="1220"/>
      <c r="AC2" s="1143" t="s">
        <v>189</v>
      </c>
      <c r="AD2" s="1218" t="s">
        <v>365</v>
      </c>
      <c r="AE2" s="1219"/>
      <c r="AF2" s="1219"/>
      <c r="AG2" s="1219"/>
      <c r="AH2" s="1219"/>
      <c r="AI2" s="1219"/>
      <c r="AJ2" s="1219"/>
      <c r="AK2" s="1219"/>
      <c r="AL2" s="1219"/>
      <c r="AM2" s="1219"/>
      <c r="AN2" s="1219"/>
      <c r="AO2" s="1219"/>
      <c r="AP2" s="1220"/>
    </row>
    <row r="3" spans="1:42" ht="2.25" hidden="1" customHeight="1" thickBot="1" x14ac:dyDescent="0.25">
      <c r="A3" s="1144"/>
      <c r="B3" s="1110"/>
      <c r="C3" s="1110"/>
      <c r="D3" s="1110"/>
      <c r="E3" s="1110"/>
      <c r="F3" s="1110"/>
      <c r="G3" s="1110"/>
      <c r="H3" s="1110"/>
      <c r="I3" s="1110"/>
      <c r="J3" s="1110"/>
      <c r="K3" s="1110"/>
      <c r="L3" s="1110"/>
      <c r="M3" s="1110"/>
      <c r="N3" s="1110"/>
      <c r="O3" s="1111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111"/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127"/>
      <c r="AO3" s="127"/>
      <c r="AP3" s="127"/>
    </row>
    <row r="4" spans="1:42" ht="14.25" customHeight="1" thickBot="1" x14ac:dyDescent="0.25">
      <c r="A4" s="1112" t="s">
        <v>191</v>
      </c>
      <c r="B4" s="1145" t="s">
        <v>366</v>
      </c>
      <c r="C4" s="1146" t="s">
        <v>367</v>
      </c>
      <c r="D4" s="1147" t="s">
        <v>368</v>
      </c>
      <c r="E4" s="1146" t="s">
        <v>369</v>
      </c>
      <c r="F4" s="1148" t="s">
        <v>370</v>
      </c>
      <c r="G4" s="1146" t="s">
        <v>371</v>
      </c>
      <c r="H4" s="1148" t="s">
        <v>372</v>
      </c>
      <c r="I4" s="1146" t="s">
        <v>373</v>
      </c>
      <c r="J4" s="1141" t="s">
        <v>374</v>
      </c>
      <c r="K4" s="1141" t="s">
        <v>375</v>
      </c>
      <c r="L4" s="1141" t="s">
        <v>376</v>
      </c>
      <c r="M4" s="1149" t="s">
        <v>377</v>
      </c>
      <c r="N4" s="1141" t="s">
        <v>378</v>
      </c>
      <c r="O4" s="1150" t="s">
        <v>191</v>
      </c>
      <c r="P4" s="1148" t="s">
        <v>379</v>
      </c>
      <c r="Q4" s="1148" t="s">
        <v>380</v>
      </c>
      <c r="R4" s="1146" t="s">
        <v>381</v>
      </c>
      <c r="S4" s="1148" t="s">
        <v>382</v>
      </c>
      <c r="T4" s="1146" t="s">
        <v>383</v>
      </c>
      <c r="U4" s="1148" t="s">
        <v>384</v>
      </c>
      <c r="V4" s="1146" t="s">
        <v>385</v>
      </c>
      <c r="W4" s="1148" t="s">
        <v>386</v>
      </c>
      <c r="X4" s="1146" t="s">
        <v>387</v>
      </c>
      <c r="Y4" s="1141" t="s">
        <v>388</v>
      </c>
      <c r="Z4" s="1141" t="s">
        <v>389</v>
      </c>
      <c r="AA4" s="1141" t="s">
        <v>390</v>
      </c>
      <c r="AB4" s="1149" t="s">
        <v>391</v>
      </c>
      <c r="AC4" s="1150" t="s">
        <v>191</v>
      </c>
      <c r="AD4" s="1148" t="s">
        <v>392</v>
      </c>
      <c r="AE4" s="1148" t="s">
        <v>393</v>
      </c>
      <c r="AF4" s="1151" t="s">
        <v>394</v>
      </c>
      <c r="AG4" s="1148" t="s">
        <v>395</v>
      </c>
      <c r="AH4" s="1152"/>
      <c r="AI4" s="1148"/>
      <c r="AJ4" s="1146"/>
      <c r="AK4" s="1148"/>
      <c r="AL4" s="1146"/>
      <c r="AM4" s="1141"/>
      <c r="AN4" s="1141"/>
      <c r="AO4" s="1141"/>
      <c r="AP4" s="1153"/>
    </row>
    <row r="5" spans="1:42" ht="15" customHeight="1" thickBot="1" x14ac:dyDescent="0.25">
      <c r="A5" s="1121" t="s">
        <v>14</v>
      </c>
      <c r="B5" s="1122" t="s">
        <v>396</v>
      </c>
      <c r="C5" s="53" t="s">
        <v>397</v>
      </c>
      <c r="D5" s="1123"/>
      <c r="E5" s="53"/>
      <c r="F5" s="1123"/>
      <c r="G5" s="53"/>
      <c r="H5" s="1123"/>
      <c r="I5" s="53"/>
      <c r="J5" s="1123" t="s">
        <v>397</v>
      </c>
      <c r="K5" s="53"/>
      <c r="L5" s="1154" t="s">
        <v>398</v>
      </c>
      <c r="M5" s="53"/>
      <c r="N5" s="1123"/>
      <c r="O5" s="1121" t="s">
        <v>14</v>
      </c>
      <c r="P5" s="1123" t="s">
        <v>399</v>
      </c>
      <c r="Q5" s="1123"/>
      <c r="R5" s="53"/>
      <c r="S5" s="1123"/>
      <c r="T5" s="53"/>
      <c r="U5" s="1155" t="s">
        <v>400</v>
      </c>
      <c r="V5" s="1156" t="s">
        <v>401</v>
      </c>
      <c r="W5" s="1123"/>
      <c r="X5" s="53"/>
      <c r="Y5" s="1123"/>
      <c r="Z5" s="53" t="s">
        <v>402</v>
      </c>
      <c r="AA5" s="1123" t="s">
        <v>403</v>
      </c>
      <c r="AB5" s="53"/>
      <c r="AC5" s="1121" t="s">
        <v>14</v>
      </c>
      <c r="AD5" s="1123" t="s">
        <v>404</v>
      </c>
      <c r="AE5" s="1123" t="s">
        <v>405</v>
      </c>
      <c r="AF5" s="1123" t="s">
        <v>406</v>
      </c>
      <c r="AG5" s="1123" t="s">
        <v>407</v>
      </c>
      <c r="AH5" s="53"/>
      <c r="AI5" s="1123"/>
      <c r="AJ5" s="53"/>
      <c r="AK5" s="1123"/>
      <c r="AL5" s="53"/>
      <c r="AM5" s="1123"/>
      <c r="AN5" s="53"/>
      <c r="AO5" s="1123"/>
      <c r="AP5" s="53"/>
    </row>
    <row r="6" spans="1:42" ht="40.5" customHeight="1" thickBot="1" x14ac:dyDescent="0.25">
      <c r="A6" s="69"/>
      <c r="B6" s="1126"/>
      <c r="C6" s="1127"/>
      <c r="D6" s="1129"/>
      <c r="E6" s="1125"/>
      <c r="F6" s="1126"/>
      <c r="G6" s="1127"/>
      <c r="H6" s="1157" t="s">
        <v>372</v>
      </c>
      <c r="I6" s="1125"/>
      <c r="J6" s="1126"/>
      <c r="K6" s="1125"/>
      <c r="L6" s="1126"/>
      <c r="M6" s="1125"/>
      <c r="N6" s="1125"/>
      <c r="O6" s="69"/>
      <c r="P6" s="70"/>
      <c r="Q6" s="71"/>
      <c r="S6" s="73"/>
      <c r="T6" s="70"/>
      <c r="U6" s="71"/>
      <c r="W6" s="1125"/>
      <c r="X6" s="1126"/>
      <c r="Y6" s="73"/>
      <c r="Z6" s="70"/>
      <c r="AA6" s="1125"/>
      <c r="AB6" s="1125"/>
      <c r="AC6" s="69"/>
      <c r="AD6" s="1126"/>
      <c r="AE6" s="1127"/>
      <c r="AF6" s="1129"/>
      <c r="AG6" s="1125"/>
      <c r="AH6" s="1126"/>
      <c r="AI6" s="1127"/>
      <c r="AK6" s="1125"/>
      <c r="AL6" s="1126"/>
      <c r="AM6" s="1125"/>
      <c r="AN6" s="1126"/>
      <c r="AO6" s="1125"/>
      <c r="AP6" s="1125"/>
    </row>
    <row r="7" spans="1:42" ht="20.100000000000001" customHeight="1" thickBot="1" x14ac:dyDescent="0.3">
      <c r="A7" s="871" t="s">
        <v>25</v>
      </c>
      <c r="B7" s="1130">
        <v>28</v>
      </c>
      <c r="C7" s="1130">
        <v>421</v>
      </c>
      <c r="D7" s="1130">
        <v>247</v>
      </c>
      <c r="E7" s="1130">
        <v>100</v>
      </c>
      <c r="F7" s="1130">
        <v>86</v>
      </c>
      <c r="G7" s="1130">
        <v>71</v>
      </c>
      <c r="H7" s="1130">
        <v>57</v>
      </c>
      <c r="I7" s="1130">
        <v>133</v>
      </c>
      <c r="J7" s="1130">
        <v>431</v>
      </c>
      <c r="K7" s="1130">
        <v>59</v>
      </c>
      <c r="L7" s="1130">
        <v>192</v>
      </c>
      <c r="M7" s="1130">
        <v>254</v>
      </c>
      <c r="N7" s="1130">
        <v>242</v>
      </c>
      <c r="O7" s="871" t="s">
        <v>25</v>
      </c>
      <c r="P7" s="1130">
        <v>70</v>
      </c>
      <c r="Q7" s="1130">
        <v>682</v>
      </c>
      <c r="R7" s="1130">
        <v>62</v>
      </c>
      <c r="S7" s="1130">
        <v>638</v>
      </c>
      <c r="T7" s="1130">
        <v>378</v>
      </c>
      <c r="U7" s="1130">
        <v>378</v>
      </c>
      <c r="V7" s="1130">
        <v>76</v>
      </c>
      <c r="W7" s="1130">
        <v>1056</v>
      </c>
      <c r="X7" s="1130">
        <v>62</v>
      </c>
      <c r="Y7" s="1130">
        <v>164</v>
      </c>
      <c r="Z7" s="1130">
        <v>182</v>
      </c>
      <c r="AA7" s="1130">
        <v>111</v>
      </c>
      <c r="AB7" s="1130">
        <v>217</v>
      </c>
      <c r="AC7" s="871" t="s">
        <v>25</v>
      </c>
      <c r="AD7" s="1130">
        <v>123</v>
      </c>
      <c r="AE7" s="1130">
        <v>156</v>
      </c>
      <c r="AF7" s="1130">
        <v>97</v>
      </c>
      <c r="AG7" s="1130">
        <v>58</v>
      </c>
      <c r="AH7" s="1130"/>
      <c r="AI7" s="1130"/>
      <c r="AJ7" s="1130"/>
      <c r="AK7" s="1130"/>
      <c r="AL7" s="1130"/>
      <c r="AM7" s="1130"/>
      <c r="AN7" s="1130"/>
      <c r="AO7" s="1130"/>
      <c r="AP7" s="1130"/>
    </row>
    <row r="8" spans="1:42" ht="5.0999999999999996" customHeight="1" thickBot="1" x14ac:dyDescent="0.3">
      <c r="A8" s="959"/>
      <c r="B8" s="1132"/>
      <c r="C8" s="1132"/>
      <c r="D8" s="1132"/>
      <c r="E8" s="1132"/>
      <c r="F8" s="1132"/>
      <c r="G8" s="1132"/>
      <c r="H8" s="1132"/>
      <c r="I8" s="1132"/>
      <c r="J8" s="1132"/>
      <c r="K8" s="1132"/>
      <c r="L8" s="1132"/>
      <c r="M8" s="1132"/>
      <c r="N8" s="1132"/>
      <c r="O8" s="959"/>
      <c r="P8" s="1132"/>
      <c r="Q8" s="1132"/>
      <c r="R8" s="1132"/>
      <c r="S8" s="1132"/>
      <c r="T8" s="1132"/>
      <c r="U8" s="1132"/>
      <c r="V8" s="1132"/>
      <c r="W8" s="1132"/>
      <c r="X8" s="1132"/>
      <c r="Y8" s="1132"/>
      <c r="Z8" s="1132"/>
      <c r="AA8" s="1132"/>
      <c r="AB8" s="1132"/>
      <c r="AC8" s="959"/>
      <c r="AD8" s="1132"/>
      <c r="AE8" s="1132"/>
      <c r="AF8" s="1132"/>
      <c r="AG8" s="1132"/>
      <c r="AH8" s="1132"/>
      <c r="AI8" s="1132"/>
      <c r="AJ8" s="1132"/>
      <c r="AK8" s="1132"/>
      <c r="AL8" s="1132"/>
      <c r="AM8" s="1132"/>
      <c r="AN8" s="1132"/>
      <c r="AO8" s="1132"/>
      <c r="AP8" s="1132"/>
    </row>
    <row r="9" spans="1:42" ht="20.100000000000001" customHeight="1" thickBot="1" x14ac:dyDescent="0.3">
      <c r="A9" s="871" t="s">
        <v>26</v>
      </c>
      <c r="B9" s="1130">
        <v>28</v>
      </c>
      <c r="C9" s="1130">
        <v>420</v>
      </c>
      <c r="D9" s="1130">
        <v>252</v>
      </c>
      <c r="E9" s="1130">
        <v>101</v>
      </c>
      <c r="F9" s="1130">
        <v>85</v>
      </c>
      <c r="G9" s="1130">
        <v>71</v>
      </c>
      <c r="H9" s="1130">
        <v>57</v>
      </c>
      <c r="I9" s="1130">
        <v>131</v>
      </c>
      <c r="J9" s="1130">
        <v>435</v>
      </c>
      <c r="K9" s="1130">
        <v>58</v>
      </c>
      <c r="L9" s="1130">
        <v>195</v>
      </c>
      <c r="M9" s="1130">
        <v>253</v>
      </c>
      <c r="N9" s="1130">
        <v>242</v>
      </c>
      <c r="O9" s="871" t="s">
        <v>26</v>
      </c>
      <c r="P9" s="1130">
        <v>70</v>
      </c>
      <c r="Q9" s="1130">
        <v>681</v>
      </c>
      <c r="R9" s="1130">
        <v>62</v>
      </c>
      <c r="S9" s="1130">
        <v>635</v>
      </c>
      <c r="T9" s="1130">
        <v>380</v>
      </c>
      <c r="U9" s="1130">
        <v>375</v>
      </c>
      <c r="V9" s="1130">
        <v>76</v>
      </c>
      <c r="W9" s="1130">
        <v>1060</v>
      </c>
      <c r="X9" s="1130">
        <v>61</v>
      </c>
      <c r="Y9" s="1130">
        <v>163</v>
      </c>
      <c r="Z9" s="1130">
        <v>181</v>
      </c>
      <c r="AA9" s="1130">
        <v>110</v>
      </c>
      <c r="AB9" s="1130">
        <v>219</v>
      </c>
      <c r="AC9" s="871" t="s">
        <v>26</v>
      </c>
      <c r="AD9" s="1130">
        <v>120</v>
      </c>
      <c r="AE9" s="1130">
        <v>155</v>
      </c>
      <c r="AF9" s="1130">
        <v>98</v>
      </c>
      <c r="AG9" s="1130">
        <v>58</v>
      </c>
      <c r="AH9" s="1130"/>
      <c r="AI9" s="1130"/>
      <c r="AJ9" s="1130"/>
      <c r="AK9" s="1130"/>
      <c r="AL9" s="1130"/>
      <c r="AM9" s="1130"/>
      <c r="AN9" s="1130"/>
      <c r="AO9" s="1130"/>
      <c r="AP9" s="1130"/>
    </row>
    <row r="10" spans="1:42" ht="5.0999999999999996" customHeight="1" thickBot="1" x14ac:dyDescent="0.3">
      <c r="A10" s="1134"/>
      <c r="B10" s="1132"/>
      <c r="C10" s="1132"/>
      <c r="D10" s="1132"/>
      <c r="E10" s="1132"/>
      <c r="F10" s="1132"/>
      <c r="G10" s="1132"/>
      <c r="H10" s="1132"/>
      <c r="I10" s="1132"/>
      <c r="J10" s="1132"/>
      <c r="K10" s="1132"/>
      <c r="L10" s="1132"/>
      <c r="M10" s="1132"/>
      <c r="N10" s="1132"/>
      <c r="O10" s="1134"/>
      <c r="P10" s="1132"/>
      <c r="Q10" s="1132"/>
      <c r="R10" s="1132"/>
      <c r="S10" s="1132"/>
      <c r="T10" s="1132"/>
      <c r="U10" s="1132"/>
      <c r="V10" s="1132"/>
      <c r="W10" s="1132"/>
      <c r="X10" s="1132"/>
      <c r="Y10" s="1132"/>
      <c r="Z10" s="1132"/>
      <c r="AA10" s="1132"/>
      <c r="AB10" s="1132"/>
      <c r="AC10" s="1134"/>
      <c r="AD10" s="1132"/>
      <c r="AE10" s="1132"/>
      <c r="AF10" s="1132"/>
      <c r="AG10" s="1132"/>
      <c r="AH10" s="1132"/>
      <c r="AI10" s="1132"/>
      <c r="AJ10" s="1132"/>
      <c r="AK10" s="1132"/>
      <c r="AL10" s="1132"/>
      <c r="AM10" s="1132"/>
      <c r="AN10" s="1132"/>
      <c r="AO10" s="1132"/>
      <c r="AP10" s="1132"/>
    </row>
    <row r="11" spans="1:42" ht="20.100000000000001" customHeight="1" thickBot="1" x14ac:dyDescent="0.3">
      <c r="A11" s="871" t="s">
        <v>27</v>
      </c>
      <c r="B11" s="1130">
        <v>28</v>
      </c>
      <c r="C11" s="1130">
        <v>418</v>
      </c>
      <c r="D11" s="1130">
        <v>249</v>
      </c>
      <c r="E11" s="1130">
        <v>100</v>
      </c>
      <c r="F11" s="1130">
        <v>85</v>
      </c>
      <c r="G11" s="1130">
        <v>71</v>
      </c>
      <c r="H11" s="1130">
        <v>57</v>
      </c>
      <c r="I11" s="1130">
        <v>132</v>
      </c>
      <c r="J11" s="1130">
        <v>432</v>
      </c>
      <c r="K11" s="1130">
        <v>58</v>
      </c>
      <c r="L11" s="1130">
        <v>196</v>
      </c>
      <c r="M11" s="1130">
        <v>251</v>
      </c>
      <c r="N11" s="1130">
        <v>242</v>
      </c>
      <c r="O11" s="871" t="s">
        <v>27</v>
      </c>
      <c r="P11" s="1130">
        <v>70</v>
      </c>
      <c r="Q11" s="1130">
        <v>680</v>
      </c>
      <c r="R11" s="1130">
        <v>62</v>
      </c>
      <c r="S11" s="1130">
        <v>637</v>
      </c>
      <c r="T11" s="1130">
        <v>409</v>
      </c>
      <c r="U11" s="1130">
        <v>377</v>
      </c>
      <c r="V11" s="1130">
        <v>75</v>
      </c>
      <c r="W11" s="1130">
        <v>1057</v>
      </c>
      <c r="X11" s="1130">
        <v>61</v>
      </c>
      <c r="Y11" s="1130">
        <v>164</v>
      </c>
      <c r="Z11" s="1130">
        <v>180</v>
      </c>
      <c r="AA11" s="1130">
        <v>109</v>
      </c>
      <c r="AB11" s="1130">
        <v>218</v>
      </c>
      <c r="AC11" s="871" t="s">
        <v>27</v>
      </c>
      <c r="AD11" s="1130">
        <v>118</v>
      </c>
      <c r="AE11" s="1130">
        <v>154</v>
      </c>
      <c r="AF11" s="1130">
        <v>96</v>
      </c>
      <c r="AG11" s="1130">
        <v>58</v>
      </c>
      <c r="AH11" s="1130"/>
      <c r="AI11" s="1130"/>
      <c r="AJ11" s="1130"/>
      <c r="AK11" s="1130"/>
      <c r="AL11" s="1130"/>
      <c r="AM11" s="1130"/>
      <c r="AN11" s="1130"/>
      <c r="AO11" s="1130"/>
      <c r="AP11" s="1130"/>
    </row>
    <row r="12" spans="1:42" ht="5.0999999999999996" customHeight="1" thickBot="1" x14ac:dyDescent="0.3">
      <c r="A12" s="959"/>
      <c r="B12" s="1132"/>
      <c r="C12" s="1132"/>
      <c r="D12" s="1132"/>
      <c r="E12" s="1132"/>
      <c r="F12" s="1132"/>
      <c r="G12" s="1132"/>
      <c r="H12" s="1132"/>
      <c r="I12" s="1132"/>
      <c r="J12" s="1132"/>
      <c r="K12" s="1132"/>
      <c r="L12" s="1132"/>
      <c r="M12" s="1132"/>
      <c r="N12" s="1132"/>
      <c r="O12" s="959"/>
      <c r="P12" s="1132"/>
      <c r="Q12" s="1132"/>
      <c r="R12" s="1132"/>
      <c r="S12" s="1132"/>
      <c r="T12" s="1132"/>
      <c r="U12" s="1132"/>
      <c r="V12" s="1132"/>
      <c r="W12" s="1132"/>
      <c r="X12" s="1132"/>
      <c r="Y12" s="1132"/>
      <c r="Z12" s="1132"/>
      <c r="AA12" s="1132"/>
      <c r="AB12" s="1132"/>
      <c r="AC12" s="959"/>
      <c r="AD12" s="1132"/>
      <c r="AE12" s="1132"/>
      <c r="AF12" s="1132"/>
      <c r="AG12" s="1132"/>
      <c r="AH12" s="1132"/>
      <c r="AI12" s="1132"/>
      <c r="AJ12" s="1132"/>
      <c r="AK12" s="1132"/>
      <c r="AL12" s="1132"/>
      <c r="AM12" s="1132"/>
      <c r="AN12" s="1132"/>
      <c r="AO12" s="1132"/>
      <c r="AP12" s="1132"/>
    </row>
    <row r="13" spans="1:42" ht="20.100000000000001" customHeight="1" thickBot="1" x14ac:dyDescent="0.3">
      <c r="A13" s="871" t="s">
        <v>28</v>
      </c>
      <c r="B13" s="1130">
        <v>27</v>
      </c>
      <c r="C13" s="1130">
        <v>421</v>
      </c>
      <c r="D13" s="1130">
        <v>248</v>
      </c>
      <c r="E13" s="1130">
        <v>104</v>
      </c>
      <c r="F13" s="1130">
        <v>83</v>
      </c>
      <c r="G13" s="1130">
        <v>73</v>
      </c>
      <c r="H13" s="1130">
        <v>55</v>
      </c>
      <c r="I13" s="1130">
        <v>135</v>
      </c>
      <c r="J13" s="1130">
        <v>429</v>
      </c>
      <c r="K13" s="1130">
        <v>60</v>
      </c>
      <c r="L13" s="1130">
        <v>192</v>
      </c>
      <c r="M13" s="1130">
        <v>258</v>
      </c>
      <c r="N13" s="1130">
        <v>240</v>
      </c>
      <c r="O13" s="871" t="s">
        <v>28</v>
      </c>
      <c r="P13" s="1130">
        <v>70</v>
      </c>
      <c r="Q13" s="1130">
        <v>682</v>
      </c>
      <c r="R13" s="1130">
        <v>63</v>
      </c>
      <c r="S13" s="1130">
        <v>639</v>
      </c>
      <c r="T13" s="1130">
        <v>482</v>
      </c>
      <c r="U13" s="1130">
        <v>376</v>
      </c>
      <c r="V13" s="1130">
        <v>75</v>
      </c>
      <c r="W13" s="1130">
        <v>1069</v>
      </c>
      <c r="X13" s="1130">
        <v>62</v>
      </c>
      <c r="Y13" s="1130">
        <v>161</v>
      </c>
      <c r="Z13" s="1130">
        <v>185</v>
      </c>
      <c r="AA13" s="1130">
        <v>112</v>
      </c>
      <c r="AB13" s="1130">
        <v>222</v>
      </c>
      <c r="AC13" s="871" t="s">
        <v>28</v>
      </c>
      <c r="AD13" s="1130">
        <v>123</v>
      </c>
      <c r="AE13" s="1130">
        <v>156</v>
      </c>
      <c r="AF13" s="1130">
        <v>98</v>
      </c>
      <c r="AG13" s="1130">
        <v>61</v>
      </c>
      <c r="AH13" s="1130"/>
      <c r="AI13" s="1130"/>
      <c r="AJ13" s="1130"/>
      <c r="AK13" s="1130"/>
      <c r="AL13" s="1130"/>
      <c r="AM13" s="1130"/>
      <c r="AN13" s="1130"/>
      <c r="AO13" s="1130"/>
      <c r="AP13" s="1130"/>
    </row>
    <row r="14" spans="1:42" ht="5.0999999999999996" customHeight="1" thickBot="1" x14ac:dyDescent="0.3">
      <c r="A14" s="959"/>
      <c r="B14" s="1132"/>
      <c r="C14" s="1132"/>
      <c r="D14" s="1132"/>
      <c r="E14" s="1132"/>
      <c r="F14" s="1132"/>
      <c r="G14" s="1132"/>
      <c r="H14" s="1132"/>
      <c r="I14" s="1132"/>
      <c r="J14" s="1132"/>
      <c r="K14" s="1132"/>
      <c r="L14" s="1132"/>
      <c r="M14" s="1132"/>
      <c r="N14" s="1132"/>
      <c r="O14" s="959"/>
      <c r="P14" s="1132"/>
      <c r="Q14" s="1132"/>
      <c r="R14" s="1132"/>
      <c r="S14" s="1132"/>
      <c r="T14" s="1132"/>
      <c r="U14" s="1132"/>
      <c r="V14" s="1132"/>
      <c r="W14" s="1132"/>
      <c r="X14" s="1132"/>
      <c r="Y14" s="1132"/>
      <c r="Z14" s="1132"/>
      <c r="AA14" s="1132"/>
      <c r="AB14" s="1132"/>
      <c r="AC14" s="959"/>
      <c r="AD14" s="1132"/>
      <c r="AE14" s="1132"/>
      <c r="AF14" s="1132"/>
      <c r="AG14" s="1132"/>
      <c r="AH14" s="1132"/>
      <c r="AI14" s="1132"/>
      <c r="AJ14" s="1132"/>
      <c r="AK14" s="1132"/>
      <c r="AL14" s="1132"/>
      <c r="AM14" s="1132"/>
      <c r="AN14" s="1132"/>
      <c r="AO14" s="1132"/>
      <c r="AP14" s="1132"/>
    </row>
    <row r="15" spans="1:42" ht="20.100000000000001" customHeight="1" thickBot="1" x14ac:dyDescent="0.3">
      <c r="A15" s="871" t="s">
        <v>29</v>
      </c>
      <c r="B15" s="1130">
        <v>27</v>
      </c>
      <c r="C15" s="1130">
        <v>421</v>
      </c>
      <c r="D15" s="1130">
        <v>253</v>
      </c>
      <c r="E15" s="1130">
        <v>103</v>
      </c>
      <c r="F15" s="1130">
        <v>84</v>
      </c>
      <c r="G15" s="1130">
        <v>73</v>
      </c>
      <c r="H15" s="1130">
        <v>55</v>
      </c>
      <c r="I15" s="1130">
        <v>135</v>
      </c>
      <c r="J15" s="1130">
        <v>429</v>
      </c>
      <c r="K15" s="1130">
        <v>60</v>
      </c>
      <c r="L15" s="1130">
        <v>194</v>
      </c>
      <c r="M15" s="1130">
        <v>266</v>
      </c>
      <c r="N15" s="1130">
        <v>247</v>
      </c>
      <c r="O15" s="871" t="s">
        <v>29</v>
      </c>
      <c r="P15" s="1130">
        <v>72</v>
      </c>
      <c r="Q15" s="1130">
        <v>682</v>
      </c>
      <c r="R15" s="1130">
        <v>64</v>
      </c>
      <c r="S15" s="1130">
        <v>639</v>
      </c>
      <c r="T15" s="1130">
        <v>505</v>
      </c>
      <c r="U15" s="1130">
        <v>375</v>
      </c>
      <c r="V15" s="1130">
        <v>76</v>
      </c>
      <c r="W15" s="1130">
        <v>1069</v>
      </c>
      <c r="X15" s="1130">
        <v>61</v>
      </c>
      <c r="Y15" s="1130">
        <v>161</v>
      </c>
      <c r="Z15" s="1130">
        <v>184</v>
      </c>
      <c r="AA15" s="1130">
        <v>116</v>
      </c>
      <c r="AB15" s="1130">
        <v>219</v>
      </c>
      <c r="AC15" s="871" t="s">
        <v>29</v>
      </c>
      <c r="AD15" s="1130">
        <v>124</v>
      </c>
      <c r="AE15" s="1130">
        <v>155</v>
      </c>
      <c r="AF15" s="1130">
        <v>99</v>
      </c>
      <c r="AG15" s="1130">
        <v>61</v>
      </c>
      <c r="AH15" s="1130"/>
      <c r="AI15" s="1130"/>
      <c r="AJ15" s="1130"/>
      <c r="AK15" s="1130"/>
      <c r="AL15" s="1130"/>
      <c r="AM15" s="1130"/>
      <c r="AN15" s="1130"/>
      <c r="AO15" s="1130"/>
      <c r="AP15" s="1130"/>
    </row>
    <row r="16" spans="1:42" ht="5.0999999999999996" customHeight="1" thickBot="1" x14ac:dyDescent="0.3">
      <c r="A16" s="959"/>
      <c r="B16" s="1132"/>
      <c r="C16" s="1132"/>
      <c r="D16" s="1132"/>
      <c r="E16" s="1132"/>
      <c r="F16" s="1132"/>
      <c r="G16" s="1132"/>
      <c r="H16" s="1132"/>
      <c r="I16" s="1132"/>
      <c r="J16" s="1132"/>
      <c r="K16" s="1132"/>
      <c r="L16" s="1132"/>
      <c r="M16" s="1132"/>
      <c r="N16" s="1132"/>
      <c r="O16" s="959"/>
      <c r="P16" s="1132"/>
      <c r="Q16" s="1132"/>
      <c r="R16" s="1132"/>
      <c r="S16" s="1132"/>
      <c r="T16" s="1132"/>
      <c r="U16" s="1132"/>
      <c r="V16" s="1132"/>
      <c r="W16" s="1132"/>
      <c r="X16" s="1132"/>
      <c r="Y16" s="1132"/>
      <c r="Z16" s="1132"/>
      <c r="AA16" s="1132"/>
      <c r="AB16" s="1132"/>
      <c r="AC16" s="959"/>
      <c r="AD16" s="1132"/>
      <c r="AE16" s="1132"/>
      <c r="AF16" s="1132"/>
      <c r="AG16" s="1132"/>
      <c r="AH16" s="1132"/>
      <c r="AI16" s="1132"/>
      <c r="AJ16" s="1132"/>
      <c r="AK16" s="1132"/>
      <c r="AL16" s="1132"/>
      <c r="AM16" s="1132"/>
      <c r="AN16" s="1132"/>
      <c r="AO16" s="1132"/>
      <c r="AP16" s="1132"/>
    </row>
    <row r="17" spans="1:42" ht="20.100000000000001" customHeight="1" thickBot="1" x14ac:dyDescent="0.3">
      <c r="A17" s="871" t="s">
        <v>30</v>
      </c>
      <c r="B17" s="1130">
        <v>27</v>
      </c>
      <c r="C17" s="1130">
        <v>426</v>
      </c>
      <c r="D17" s="1130">
        <v>258</v>
      </c>
      <c r="E17" s="1130">
        <v>103</v>
      </c>
      <c r="F17" s="1130">
        <v>84</v>
      </c>
      <c r="G17" s="1130">
        <v>75</v>
      </c>
      <c r="H17" s="1130">
        <v>55</v>
      </c>
      <c r="I17" s="1130">
        <v>134</v>
      </c>
      <c r="J17" s="1130">
        <v>427</v>
      </c>
      <c r="K17" s="1130">
        <v>60</v>
      </c>
      <c r="L17" s="1130">
        <v>198</v>
      </c>
      <c r="M17" s="1130">
        <v>268</v>
      </c>
      <c r="N17" s="1130">
        <v>248</v>
      </c>
      <c r="O17" s="871" t="s">
        <v>30</v>
      </c>
      <c r="P17" s="1130">
        <v>72</v>
      </c>
      <c r="Q17" s="1130">
        <v>682</v>
      </c>
      <c r="R17" s="1130">
        <v>64</v>
      </c>
      <c r="S17" s="1130">
        <v>640</v>
      </c>
      <c r="T17" s="1130">
        <v>538</v>
      </c>
      <c r="U17" s="1130">
        <v>375</v>
      </c>
      <c r="V17" s="1130">
        <v>76</v>
      </c>
      <c r="W17" s="1130">
        <v>1077</v>
      </c>
      <c r="X17" s="1130">
        <v>58</v>
      </c>
      <c r="Y17" s="1130">
        <v>160</v>
      </c>
      <c r="Z17" s="1130">
        <v>187</v>
      </c>
      <c r="AA17" s="1130">
        <v>117</v>
      </c>
      <c r="AB17" s="1130">
        <v>220</v>
      </c>
      <c r="AC17" s="871" t="s">
        <v>30</v>
      </c>
      <c r="AD17" s="1130">
        <v>124</v>
      </c>
      <c r="AE17" s="1130">
        <v>154</v>
      </c>
      <c r="AF17" s="1130">
        <v>99</v>
      </c>
      <c r="AG17" s="1130">
        <v>61</v>
      </c>
      <c r="AH17" s="1130"/>
      <c r="AI17" s="1130"/>
      <c r="AJ17" s="1130"/>
      <c r="AK17" s="1130"/>
      <c r="AL17" s="1130"/>
      <c r="AM17" s="1130"/>
      <c r="AN17" s="1130"/>
      <c r="AO17" s="1130"/>
      <c r="AP17" s="1130"/>
    </row>
    <row r="18" spans="1:42" ht="5.0999999999999996" customHeight="1" thickBot="1" x14ac:dyDescent="0.3">
      <c r="A18" s="959"/>
      <c r="B18" s="1132"/>
      <c r="C18" s="1132"/>
      <c r="D18" s="1132"/>
      <c r="E18" s="1132"/>
      <c r="F18" s="1132"/>
      <c r="G18" s="1132"/>
      <c r="H18" s="1132"/>
      <c r="I18" s="1132"/>
      <c r="J18" s="1132"/>
      <c r="K18" s="1132"/>
      <c r="L18" s="1132"/>
      <c r="M18" s="1132"/>
      <c r="N18" s="1132"/>
      <c r="O18" s="959"/>
      <c r="P18" s="1132"/>
      <c r="Q18" s="1132"/>
      <c r="R18" s="1132"/>
      <c r="S18" s="1132"/>
      <c r="T18" s="1132"/>
      <c r="U18" s="1132"/>
      <c r="V18" s="1132"/>
      <c r="W18" s="1132"/>
      <c r="X18" s="1132"/>
      <c r="Y18" s="1132"/>
      <c r="Z18" s="1132"/>
      <c r="AA18" s="1132"/>
      <c r="AB18" s="1132"/>
      <c r="AC18" s="959"/>
      <c r="AD18" s="1132"/>
      <c r="AE18" s="1132"/>
      <c r="AF18" s="1132"/>
      <c r="AG18" s="1132"/>
      <c r="AH18" s="1132"/>
      <c r="AI18" s="1132"/>
      <c r="AJ18" s="1132"/>
      <c r="AK18" s="1132"/>
      <c r="AL18" s="1132"/>
      <c r="AM18" s="1132"/>
      <c r="AN18" s="1132"/>
      <c r="AO18" s="1132"/>
      <c r="AP18" s="1132"/>
    </row>
    <row r="19" spans="1:42" ht="20.100000000000001" customHeight="1" thickBot="1" x14ac:dyDescent="0.3">
      <c r="A19" s="871" t="s">
        <v>31</v>
      </c>
      <c r="B19" s="1130">
        <v>27</v>
      </c>
      <c r="C19" s="1130">
        <v>426</v>
      </c>
      <c r="D19" s="1135">
        <v>260</v>
      </c>
      <c r="E19" s="1130">
        <v>101</v>
      </c>
      <c r="F19" s="1130">
        <v>83</v>
      </c>
      <c r="G19" s="1130">
        <v>75</v>
      </c>
      <c r="H19" s="1130">
        <v>56</v>
      </c>
      <c r="I19" s="1130">
        <v>136</v>
      </c>
      <c r="J19" s="1130">
        <v>427</v>
      </c>
      <c r="K19" s="1130">
        <v>60</v>
      </c>
      <c r="L19" s="1130">
        <v>198</v>
      </c>
      <c r="M19" s="1130">
        <v>273</v>
      </c>
      <c r="N19" s="1130">
        <v>249</v>
      </c>
      <c r="O19" s="871" t="s">
        <v>31</v>
      </c>
      <c r="P19" s="1130">
        <v>71</v>
      </c>
      <c r="Q19" s="1130">
        <v>700</v>
      </c>
      <c r="R19" s="1135">
        <v>69</v>
      </c>
      <c r="S19" s="1130">
        <v>641</v>
      </c>
      <c r="T19" s="1130">
        <v>557</v>
      </c>
      <c r="U19" s="1130">
        <v>375</v>
      </c>
      <c r="V19" s="1130">
        <v>75</v>
      </c>
      <c r="W19" s="1130">
        <v>1086</v>
      </c>
      <c r="X19" s="1130">
        <v>58</v>
      </c>
      <c r="Y19" s="1130">
        <v>161</v>
      </c>
      <c r="Z19" s="1130">
        <v>187</v>
      </c>
      <c r="AA19" s="1130">
        <v>116</v>
      </c>
      <c r="AB19" s="1130">
        <v>220</v>
      </c>
      <c r="AC19" s="871" t="s">
        <v>31</v>
      </c>
      <c r="AD19" s="1130">
        <v>124</v>
      </c>
      <c r="AE19" s="1130">
        <v>157</v>
      </c>
      <c r="AF19" s="1135">
        <v>100</v>
      </c>
      <c r="AG19" s="1130">
        <v>63</v>
      </c>
      <c r="AH19" s="1130"/>
      <c r="AI19" s="1130"/>
      <c r="AJ19" s="1130"/>
      <c r="AK19" s="1130"/>
      <c r="AL19" s="1130"/>
      <c r="AM19" s="1130"/>
      <c r="AN19" s="1130"/>
      <c r="AO19" s="1130"/>
      <c r="AP19" s="1130"/>
    </row>
    <row r="20" spans="1:42" ht="5.0999999999999996" customHeight="1" thickBot="1" x14ac:dyDescent="0.3">
      <c r="A20" s="959"/>
      <c r="B20" s="1132"/>
      <c r="C20" s="1132"/>
      <c r="D20" s="1132"/>
      <c r="E20" s="1132"/>
      <c r="F20" s="1132"/>
      <c r="G20" s="1132"/>
      <c r="H20" s="1132"/>
      <c r="I20" s="1132"/>
      <c r="J20" s="1132"/>
      <c r="K20" s="1132"/>
      <c r="L20" s="1132"/>
      <c r="M20" s="1132"/>
      <c r="N20" s="1132"/>
      <c r="O20" s="959"/>
      <c r="P20" s="1132"/>
      <c r="Q20" s="1132"/>
      <c r="R20" s="1132"/>
      <c r="S20" s="1132"/>
      <c r="T20" s="1132"/>
      <c r="U20" s="1132"/>
      <c r="V20" s="1132"/>
      <c r="W20" s="1132"/>
      <c r="X20" s="1132"/>
      <c r="Y20" s="1132"/>
      <c r="Z20" s="1132"/>
      <c r="AA20" s="1132"/>
      <c r="AB20" s="1132"/>
      <c r="AC20" s="959"/>
      <c r="AD20" s="1132"/>
      <c r="AE20" s="1132"/>
      <c r="AF20" s="1132"/>
      <c r="AG20" s="1132"/>
      <c r="AH20" s="1132"/>
      <c r="AI20" s="1132"/>
      <c r="AJ20" s="1132"/>
      <c r="AK20" s="1132"/>
      <c r="AL20" s="1132"/>
      <c r="AM20" s="1132"/>
      <c r="AN20" s="1132"/>
      <c r="AO20" s="1132"/>
      <c r="AP20" s="1132"/>
    </row>
    <row r="21" spans="1:42" ht="20.100000000000001" customHeight="1" thickBot="1" x14ac:dyDescent="0.3">
      <c r="A21" s="871" t="s">
        <v>32</v>
      </c>
      <c r="B21" s="1130">
        <v>27</v>
      </c>
      <c r="C21" s="1130">
        <v>429</v>
      </c>
      <c r="D21" s="1130">
        <v>267</v>
      </c>
      <c r="E21" s="1130">
        <v>100</v>
      </c>
      <c r="F21" s="1130">
        <v>84</v>
      </c>
      <c r="G21" s="1130">
        <v>76</v>
      </c>
      <c r="H21" s="1130">
        <v>55</v>
      </c>
      <c r="I21" s="1130">
        <v>136</v>
      </c>
      <c r="J21" s="1130">
        <v>430</v>
      </c>
      <c r="K21" s="1130">
        <v>59</v>
      </c>
      <c r="L21" s="1130">
        <v>198</v>
      </c>
      <c r="M21" s="1130">
        <v>277</v>
      </c>
      <c r="N21" s="1130">
        <v>252</v>
      </c>
      <c r="O21" s="871" t="s">
        <v>32</v>
      </c>
      <c r="P21" s="1130">
        <v>72</v>
      </c>
      <c r="Q21" s="1130">
        <v>722</v>
      </c>
      <c r="R21" s="1130">
        <v>69</v>
      </c>
      <c r="S21" s="1130">
        <v>645</v>
      </c>
      <c r="T21" s="1130">
        <v>596</v>
      </c>
      <c r="U21" s="1130">
        <v>375</v>
      </c>
      <c r="V21" s="1130">
        <v>74</v>
      </c>
      <c r="W21" s="1130">
        <v>1088</v>
      </c>
      <c r="X21" s="1130">
        <v>57</v>
      </c>
      <c r="Y21" s="1130">
        <v>161</v>
      </c>
      <c r="Z21" s="1130">
        <v>188</v>
      </c>
      <c r="AA21" s="1130">
        <v>116</v>
      </c>
      <c r="AB21" s="1130">
        <v>220</v>
      </c>
      <c r="AC21" s="871" t="s">
        <v>32</v>
      </c>
      <c r="AD21" s="1130">
        <v>123</v>
      </c>
      <c r="AE21" s="1130">
        <v>159</v>
      </c>
      <c r="AF21" s="1130">
        <v>102</v>
      </c>
      <c r="AG21" s="1130">
        <v>63</v>
      </c>
      <c r="AH21" s="1130"/>
      <c r="AI21" s="1130"/>
      <c r="AJ21" s="1130"/>
      <c r="AK21" s="1130"/>
      <c r="AL21" s="1130"/>
      <c r="AM21" s="1130"/>
      <c r="AN21" s="1130"/>
      <c r="AO21" s="1130"/>
      <c r="AP21" s="1130"/>
    </row>
    <row r="22" spans="1:42" ht="5.0999999999999996" customHeight="1" thickBot="1" x14ac:dyDescent="0.3">
      <c r="A22" s="959"/>
      <c r="B22" s="1132"/>
      <c r="C22" s="1132"/>
      <c r="D22" s="1132"/>
      <c r="E22" s="1132"/>
      <c r="F22" s="1132"/>
      <c r="G22" s="1132"/>
      <c r="H22" s="1132"/>
      <c r="I22" s="1132"/>
      <c r="J22" s="1132"/>
      <c r="K22" s="1132"/>
      <c r="L22" s="1132"/>
      <c r="M22" s="1132"/>
      <c r="N22" s="1132"/>
      <c r="O22" s="959"/>
      <c r="P22" s="1132"/>
      <c r="Q22" s="1132"/>
      <c r="R22" s="1132"/>
      <c r="S22" s="1132"/>
      <c r="T22" s="1132"/>
      <c r="U22" s="1132"/>
      <c r="V22" s="1132"/>
      <c r="W22" s="1132"/>
      <c r="X22" s="1132"/>
      <c r="Y22" s="1132"/>
      <c r="Z22" s="1132"/>
      <c r="AA22" s="1132"/>
      <c r="AB22" s="1132"/>
      <c r="AC22" s="959"/>
      <c r="AD22" s="1132"/>
      <c r="AE22" s="1132"/>
      <c r="AF22" s="1132"/>
      <c r="AG22" s="1132"/>
      <c r="AH22" s="1132"/>
      <c r="AI22" s="1132"/>
      <c r="AJ22" s="1132"/>
      <c r="AK22" s="1132"/>
      <c r="AL22" s="1132"/>
      <c r="AM22" s="1132"/>
      <c r="AN22" s="1132"/>
      <c r="AO22" s="1132"/>
      <c r="AP22" s="1132"/>
    </row>
    <row r="23" spans="1:42" ht="20.100000000000001" customHeight="1" thickBot="1" x14ac:dyDescent="0.3">
      <c r="A23" s="1137" t="s">
        <v>33</v>
      </c>
      <c r="B23" s="1130">
        <v>27</v>
      </c>
      <c r="C23" s="1130">
        <v>425</v>
      </c>
      <c r="D23" s="1130">
        <v>269</v>
      </c>
      <c r="E23" s="1130">
        <v>101</v>
      </c>
      <c r="F23" s="1130">
        <v>84</v>
      </c>
      <c r="G23" s="1130">
        <v>76</v>
      </c>
      <c r="H23" s="1130">
        <v>55</v>
      </c>
      <c r="I23" s="1130">
        <v>135</v>
      </c>
      <c r="J23" s="1130">
        <v>431</v>
      </c>
      <c r="K23" s="1130">
        <v>60</v>
      </c>
      <c r="L23" s="1130">
        <v>196</v>
      </c>
      <c r="M23" s="1130">
        <v>269</v>
      </c>
      <c r="N23" s="1130">
        <v>255</v>
      </c>
      <c r="O23" s="1137" t="s">
        <v>33</v>
      </c>
      <c r="P23" s="1130">
        <v>72</v>
      </c>
      <c r="Q23" s="1130">
        <v>731</v>
      </c>
      <c r="R23" s="1130">
        <v>68</v>
      </c>
      <c r="S23" s="1130">
        <v>644</v>
      </c>
      <c r="T23" s="1130">
        <v>602</v>
      </c>
      <c r="U23" s="1130">
        <v>372</v>
      </c>
      <c r="V23" s="1130">
        <v>73</v>
      </c>
      <c r="W23" s="1130">
        <v>1085</v>
      </c>
      <c r="X23" s="1130">
        <v>56</v>
      </c>
      <c r="Y23" s="1130">
        <v>160</v>
      </c>
      <c r="Z23" s="1130">
        <v>185</v>
      </c>
      <c r="AA23" s="1130">
        <v>115</v>
      </c>
      <c r="AB23" s="1130">
        <v>222</v>
      </c>
      <c r="AC23" s="1137" t="s">
        <v>33</v>
      </c>
      <c r="AD23" s="1130">
        <v>121</v>
      </c>
      <c r="AE23" s="1130">
        <v>155</v>
      </c>
      <c r="AF23" s="1130">
        <v>103</v>
      </c>
      <c r="AG23" s="1130">
        <v>63</v>
      </c>
      <c r="AH23" s="1130"/>
      <c r="AI23" s="1130"/>
      <c r="AJ23" s="1130"/>
      <c r="AK23" s="1130"/>
      <c r="AL23" s="1130"/>
      <c r="AM23" s="1130"/>
      <c r="AN23" s="1130"/>
      <c r="AO23" s="1130"/>
      <c r="AP23" s="1130"/>
    </row>
    <row r="24" spans="1:42" ht="5.0999999999999996" customHeight="1" thickBot="1" x14ac:dyDescent="0.3">
      <c r="A24" s="959"/>
      <c r="B24" s="1132"/>
      <c r="C24" s="1132"/>
      <c r="D24" s="1132"/>
      <c r="E24" s="1132"/>
      <c r="F24" s="1132"/>
      <c r="G24" s="1132"/>
      <c r="H24" s="1132"/>
      <c r="I24" s="1132"/>
      <c r="J24" s="1132"/>
      <c r="K24" s="1132"/>
      <c r="L24" s="1132"/>
      <c r="M24" s="1132"/>
      <c r="N24" s="1132"/>
      <c r="O24" s="959"/>
      <c r="P24" s="1132"/>
      <c r="Q24" s="1132"/>
      <c r="R24" s="1132"/>
      <c r="S24" s="1132"/>
      <c r="T24" s="1132"/>
      <c r="U24" s="1132"/>
      <c r="V24" s="1132"/>
      <c r="W24" s="1132"/>
      <c r="X24" s="1132"/>
      <c r="Y24" s="1132"/>
      <c r="Z24" s="1132"/>
      <c r="AA24" s="1132"/>
      <c r="AB24" s="1132"/>
      <c r="AC24" s="959"/>
      <c r="AD24" s="1132"/>
      <c r="AE24" s="1132"/>
      <c r="AF24" s="1132"/>
      <c r="AG24" s="1132"/>
      <c r="AH24" s="1132"/>
      <c r="AI24" s="1132"/>
      <c r="AJ24" s="1132"/>
      <c r="AK24" s="1132"/>
      <c r="AL24" s="1132"/>
      <c r="AM24" s="1132"/>
      <c r="AN24" s="1132"/>
      <c r="AO24" s="1132"/>
      <c r="AP24" s="1132"/>
    </row>
    <row r="25" spans="1:42" ht="20.100000000000001" customHeight="1" thickBot="1" x14ac:dyDescent="0.3">
      <c r="A25" s="871" t="s">
        <v>34</v>
      </c>
      <c r="B25" s="1130">
        <v>27</v>
      </c>
      <c r="C25" s="1130">
        <v>429</v>
      </c>
      <c r="D25" s="1130">
        <v>269</v>
      </c>
      <c r="E25" s="1130">
        <v>100</v>
      </c>
      <c r="F25" s="1130">
        <v>83</v>
      </c>
      <c r="G25" s="1130">
        <v>76</v>
      </c>
      <c r="H25" s="1130">
        <v>54</v>
      </c>
      <c r="I25" s="1130">
        <v>135</v>
      </c>
      <c r="J25" s="1130">
        <v>428</v>
      </c>
      <c r="K25" s="1130">
        <v>58</v>
      </c>
      <c r="L25" s="1130">
        <v>194</v>
      </c>
      <c r="M25" s="1130">
        <v>238</v>
      </c>
      <c r="N25" s="1130">
        <v>250</v>
      </c>
      <c r="O25" s="871" t="s">
        <v>34</v>
      </c>
      <c r="P25" s="1130">
        <v>70</v>
      </c>
      <c r="Q25" s="1130">
        <v>745</v>
      </c>
      <c r="R25" s="1130">
        <v>69</v>
      </c>
      <c r="S25" s="1130">
        <v>648</v>
      </c>
      <c r="T25" s="1130">
        <v>598</v>
      </c>
      <c r="U25" s="1130">
        <v>351</v>
      </c>
      <c r="V25" s="1130">
        <v>73</v>
      </c>
      <c r="W25" s="1130">
        <v>1094</v>
      </c>
      <c r="X25" s="1130">
        <v>54</v>
      </c>
      <c r="Y25" s="1130">
        <v>162</v>
      </c>
      <c r="Z25" s="1130">
        <v>188</v>
      </c>
      <c r="AA25" s="1130">
        <v>113</v>
      </c>
      <c r="AB25" s="1130">
        <v>219</v>
      </c>
      <c r="AC25" s="871" t="s">
        <v>34</v>
      </c>
      <c r="AD25" s="1130">
        <v>120</v>
      </c>
      <c r="AE25" s="1130">
        <v>153</v>
      </c>
      <c r="AF25" s="1130">
        <v>105</v>
      </c>
      <c r="AG25" s="1130">
        <v>63</v>
      </c>
      <c r="AH25" s="1130"/>
      <c r="AI25" s="1130"/>
      <c r="AJ25" s="1130"/>
      <c r="AK25" s="1130"/>
      <c r="AL25" s="1130"/>
      <c r="AM25" s="1130"/>
      <c r="AN25" s="1130"/>
      <c r="AO25" s="1130"/>
      <c r="AP25" s="1130"/>
    </row>
    <row r="26" spans="1:42" ht="5.0999999999999996" customHeight="1" thickBot="1" x14ac:dyDescent="0.3">
      <c r="A26" s="959"/>
      <c r="B26" s="1132"/>
      <c r="C26" s="1132"/>
      <c r="D26" s="1132"/>
      <c r="E26" s="1132"/>
      <c r="F26" s="1132"/>
      <c r="G26" s="1132"/>
      <c r="H26" s="1132"/>
      <c r="I26" s="1132"/>
      <c r="J26" s="1132"/>
      <c r="K26" s="1132"/>
      <c r="L26" s="1132"/>
      <c r="M26" s="1132"/>
      <c r="N26" s="1132"/>
      <c r="O26" s="959"/>
      <c r="P26" s="1132"/>
      <c r="Q26" s="1132"/>
      <c r="R26" s="1132"/>
      <c r="S26" s="1132"/>
      <c r="T26" s="1132"/>
      <c r="U26" s="1132"/>
      <c r="V26" s="1132"/>
      <c r="W26" s="1132"/>
      <c r="X26" s="1132"/>
      <c r="Y26" s="1132"/>
      <c r="Z26" s="1132"/>
      <c r="AA26" s="1132"/>
      <c r="AB26" s="1132"/>
      <c r="AC26" s="959"/>
      <c r="AD26" s="1132"/>
      <c r="AE26" s="1132"/>
      <c r="AF26" s="1132"/>
      <c r="AG26" s="1132"/>
      <c r="AH26" s="1132"/>
      <c r="AI26" s="1132"/>
      <c r="AJ26" s="1132"/>
      <c r="AK26" s="1132"/>
      <c r="AL26" s="1132"/>
      <c r="AM26" s="1132"/>
      <c r="AN26" s="1132"/>
      <c r="AO26" s="1132"/>
      <c r="AP26" s="1132"/>
    </row>
    <row r="27" spans="1:42" ht="20.100000000000001" customHeight="1" thickBot="1" x14ac:dyDescent="0.3">
      <c r="A27" s="871" t="s">
        <v>35</v>
      </c>
      <c r="B27" s="1130">
        <v>27</v>
      </c>
      <c r="C27" s="1130">
        <v>428</v>
      </c>
      <c r="D27" s="1130">
        <v>268</v>
      </c>
      <c r="E27" s="1130">
        <v>100</v>
      </c>
      <c r="F27" s="1130">
        <v>82</v>
      </c>
      <c r="G27" s="1130">
        <v>78</v>
      </c>
      <c r="H27" s="1130">
        <v>54</v>
      </c>
      <c r="I27" s="1130">
        <v>138</v>
      </c>
      <c r="J27" s="1130">
        <v>426</v>
      </c>
      <c r="K27" s="1130">
        <v>56</v>
      </c>
      <c r="L27" s="1130">
        <v>196</v>
      </c>
      <c r="M27" s="1130">
        <v>213</v>
      </c>
      <c r="N27" s="1130">
        <v>252</v>
      </c>
      <c r="O27" s="871" t="s">
        <v>35</v>
      </c>
      <c r="P27" s="1130">
        <v>67</v>
      </c>
      <c r="Q27" s="1130">
        <v>764</v>
      </c>
      <c r="R27" s="1130">
        <v>72</v>
      </c>
      <c r="S27" s="1130">
        <v>641</v>
      </c>
      <c r="T27" s="1130">
        <v>588</v>
      </c>
      <c r="U27" s="1130">
        <v>336</v>
      </c>
      <c r="V27" s="1130">
        <v>74</v>
      </c>
      <c r="W27" s="1130">
        <v>1110</v>
      </c>
      <c r="X27" s="1130">
        <v>56</v>
      </c>
      <c r="Y27" s="1130">
        <v>160</v>
      </c>
      <c r="Z27" s="1130">
        <v>192</v>
      </c>
      <c r="AA27" s="1130">
        <v>115</v>
      </c>
      <c r="AB27" s="1130">
        <v>216</v>
      </c>
      <c r="AC27" s="871" t="s">
        <v>35</v>
      </c>
      <c r="AD27" s="1130">
        <v>123</v>
      </c>
      <c r="AE27" s="1130">
        <v>157</v>
      </c>
      <c r="AF27" s="1130">
        <v>108</v>
      </c>
      <c r="AG27" s="1130">
        <v>63</v>
      </c>
      <c r="AH27" s="1130"/>
      <c r="AI27" s="1130"/>
      <c r="AJ27" s="1130"/>
      <c r="AK27" s="1130"/>
      <c r="AL27" s="1130"/>
      <c r="AM27" s="1130"/>
      <c r="AN27" s="1130"/>
      <c r="AO27" s="1130"/>
      <c r="AP27" s="1130"/>
    </row>
    <row r="28" spans="1:42" ht="5.0999999999999996" customHeight="1" thickBot="1" x14ac:dyDescent="0.3">
      <c r="A28" s="959"/>
      <c r="B28" s="1132"/>
      <c r="C28" s="1132"/>
      <c r="D28" s="1132"/>
      <c r="E28" s="1132"/>
      <c r="F28" s="1132"/>
      <c r="G28" s="1132"/>
      <c r="H28" s="1132"/>
      <c r="I28" s="1132"/>
      <c r="J28" s="1132"/>
      <c r="K28" s="1132"/>
      <c r="L28" s="1132"/>
      <c r="M28" s="1132"/>
      <c r="N28" s="1132"/>
      <c r="O28" s="959"/>
      <c r="P28" s="1132"/>
      <c r="Q28" s="1132"/>
      <c r="R28" s="1132"/>
      <c r="S28" s="1132"/>
      <c r="T28" s="1132"/>
      <c r="U28" s="1132"/>
      <c r="V28" s="1132"/>
      <c r="W28" s="1132"/>
      <c r="X28" s="1132"/>
      <c r="Y28" s="1132"/>
      <c r="Z28" s="1132"/>
      <c r="AA28" s="1132"/>
      <c r="AB28" s="1132"/>
      <c r="AC28" s="959"/>
      <c r="AD28" s="1132"/>
      <c r="AE28" s="1132"/>
      <c r="AF28" s="1132"/>
      <c r="AG28" s="1132"/>
      <c r="AH28" s="1132"/>
      <c r="AI28" s="1132"/>
      <c r="AJ28" s="1132"/>
      <c r="AK28" s="1132"/>
      <c r="AL28" s="1132"/>
      <c r="AM28" s="1132"/>
      <c r="AN28" s="1132"/>
      <c r="AO28" s="1132"/>
      <c r="AP28" s="1132"/>
    </row>
    <row r="29" spans="1:42" ht="20.100000000000001" customHeight="1" thickBot="1" x14ac:dyDescent="0.3">
      <c r="A29" s="871" t="s">
        <v>36</v>
      </c>
      <c r="B29" s="1130">
        <v>26</v>
      </c>
      <c r="C29" s="1130">
        <v>427</v>
      </c>
      <c r="D29" s="1130">
        <v>268</v>
      </c>
      <c r="E29" s="1130">
        <v>100</v>
      </c>
      <c r="F29" s="1130">
        <v>84</v>
      </c>
      <c r="G29" s="1130">
        <v>78</v>
      </c>
      <c r="H29" s="1130">
        <v>54</v>
      </c>
      <c r="I29" s="1130">
        <v>135</v>
      </c>
      <c r="J29" s="1130">
        <v>425</v>
      </c>
      <c r="K29" s="1130">
        <v>59</v>
      </c>
      <c r="L29" s="1130">
        <v>197</v>
      </c>
      <c r="M29" s="1130">
        <v>197</v>
      </c>
      <c r="N29" s="1130">
        <v>256</v>
      </c>
      <c r="O29" s="871" t="s">
        <v>36</v>
      </c>
      <c r="P29" s="1130">
        <v>68</v>
      </c>
      <c r="Q29" s="1130">
        <v>777</v>
      </c>
      <c r="R29" s="1130">
        <v>72</v>
      </c>
      <c r="S29" s="1130">
        <v>636</v>
      </c>
      <c r="T29" s="1130">
        <v>584</v>
      </c>
      <c r="U29" s="1130">
        <v>323</v>
      </c>
      <c r="V29" s="1130">
        <v>74</v>
      </c>
      <c r="W29" s="1130">
        <v>1113</v>
      </c>
      <c r="X29" s="1130">
        <v>57</v>
      </c>
      <c r="Y29" s="1130">
        <v>157</v>
      </c>
      <c r="Z29" s="1130">
        <v>188</v>
      </c>
      <c r="AA29" s="1130">
        <v>117</v>
      </c>
      <c r="AB29" s="1130">
        <v>210</v>
      </c>
      <c r="AC29" s="871" t="s">
        <v>36</v>
      </c>
      <c r="AD29" s="1130">
        <v>122</v>
      </c>
      <c r="AE29" s="1130">
        <v>156</v>
      </c>
      <c r="AF29" s="1130">
        <v>109</v>
      </c>
      <c r="AG29" s="1130">
        <v>64</v>
      </c>
      <c r="AH29" s="1130"/>
      <c r="AI29" s="1130"/>
      <c r="AJ29" s="1130"/>
      <c r="AK29" s="1130"/>
      <c r="AL29" s="1130"/>
      <c r="AM29" s="1130"/>
      <c r="AN29" s="1130"/>
      <c r="AO29" s="1130"/>
      <c r="AP29" s="1130"/>
    </row>
    <row r="30" spans="1:42" ht="9" customHeight="1" thickBot="1" x14ac:dyDescent="0.25">
      <c r="A30" s="105"/>
      <c r="B30" s="1138"/>
      <c r="C30" s="1138"/>
      <c r="D30" s="1138"/>
      <c r="E30" s="1138"/>
      <c r="F30" s="1138"/>
      <c r="G30" s="1138"/>
      <c r="H30" s="1138"/>
      <c r="I30" s="1138"/>
      <c r="J30" s="1138"/>
      <c r="K30" s="1138"/>
      <c r="L30" s="1138"/>
      <c r="M30" s="1138"/>
      <c r="N30" s="1138"/>
      <c r="O30" s="105"/>
      <c r="P30" s="1138"/>
      <c r="Q30" s="1138"/>
      <c r="R30" s="1138"/>
      <c r="S30" s="1138"/>
      <c r="T30" s="1138"/>
      <c r="U30" s="1138"/>
      <c r="V30" s="1138"/>
      <c r="W30" s="1138"/>
      <c r="X30" s="1138"/>
      <c r="Y30" s="1138"/>
      <c r="Z30" s="1138"/>
      <c r="AA30" s="1138"/>
      <c r="AB30" s="1138"/>
      <c r="AC30" s="105"/>
      <c r="AD30" s="1138"/>
      <c r="AE30" s="1138"/>
      <c r="AF30" s="1138"/>
      <c r="AG30" s="1138"/>
      <c r="AH30" s="1138"/>
      <c r="AI30" s="1138"/>
      <c r="AJ30" s="1138"/>
      <c r="AK30" s="1138"/>
      <c r="AL30" s="1138"/>
      <c r="AM30" s="1138"/>
      <c r="AN30" s="1138"/>
      <c r="AO30" s="1138"/>
      <c r="AP30" s="1138"/>
    </row>
    <row r="31" spans="1:42" ht="15" customHeight="1" x14ac:dyDescent="0.2">
      <c r="A31" s="1115" t="s">
        <v>191</v>
      </c>
      <c r="B31" s="1199" t="s">
        <v>408</v>
      </c>
      <c r="C31" s="1199" t="s">
        <v>409</v>
      </c>
      <c r="D31" s="1199" t="s">
        <v>410</v>
      </c>
      <c r="E31" s="1199" t="s">
        <v>411</v>
      </c>
      <c r="F31" s="1199" t="s">
        <v>412</v>
      </c>
      <c r="G31" s="1199" t="s">
        <v>413</v>
      </c>
      <c r="H31" s="1199" t="s">
        <v>414</v>
      </c>
      <c r="I31" s="1199" t="s">
        <v>415</v>
      </c>
      <c r="J31" s="1199" t="s">
        <v>416</v>
      </c>
      <c r="K31" s="1199" t="s">
        <v>417</v>
      </c>
      <c r="L31" s="1199" t="s">
        <v>418</v>
      </c>
      <c r="M31" s="1199" t="s">
        <v>419</v>
      </c>
      <c r="N31" s="1199" t="s">
        <v>420</v>
      </c>
      <c r="O31" s="1115" t="s">
        <v>191</v>
      </c>
      <c r="P31" s="1199" t="s">
        <v>421</v>
      </c>
      <c r="Q31" s="1199" t="s">
        <v>422</v>
      </c>
      <c r="R31" s="1199" t="s">
        <v>423</v>
      </c>
      <c r="S31" s="1199" t="s">
        <v>424</v>
      </c>
      <c r="T31" s="1199" t="s">
        <v>425</v>
      </c>
      <c r="U31" s="1199" t="s">
        <v>426</v>
      </c>
      <c r="V31" s="1199" t="s">
        <v>427</v>
      </c>
      <c r="W31" s="1199" t="s">
        <v>428</v>
      </c>
      <c r="X31" s="1199" t="s">
        <v>429</v>
      </c>
      <c r="Y31" s="1199" t="s">
        <v>430</v>
      </c>
      <c r="Z31" s="1199" t="s">
        <v>431</v>
      </c>
      <c r="AA31" s="1199" t="s">
        <v>432</v>
      </c>
      <c r="AB31" s="1199" t="s">
        <v>433</v>
      </c>
      <c r="AC31" s="1115" t="s">
        <v>191</v>
      </c>
      <c r="AD31" s="1199" t="s">
        <v>434</v>
      </c>
      <c r="AE31" s="1199" t="s">
        <v>435</v>
      </c>
      <c r="AF31" s="1199" t="s">
        <v>436</v>
      </c>
      <c r="AG31" s="1199" t="s">
        <v>437</v>
      </c>
      <c r="AH31" s="1199"/>
      <c r="AI31" s="1199"/>
      <c r="AJ31" s="1199"/>
      <c r="AK31" s="1199"/>
      <c r="AL31" s="1199"/>
      <c r="AM31" s="1199"/>
      <c r="AN31" s="1199"/>
      <c r="AO31" s="1199"/>
      <c r="AP31" s="1199"/>
    </row>
    <row r="32" spans="1:42" x14ac:dyDescent="0.2">
      <c r="A32" s="1141" t="s">
        <v>360</v>
      </c>
      <c r="B32" s="1202"/>
      <c r="C32" s="1202"/>
      <c r="D32" s="1202"/>
      <c r="E32" s="1202"/>
      <c r="F32" s="1202"/>
      <c r="G32" s="1202"/>
      <c r="H32" s="1202"/>
      <c r="I32" s="1202"/>
      <c r="J32" s="1202"/>
      <c r="K32" s="1202"/>
      <c r="L32" s="1202"/>
      <c r="M32" s="1202"/>
      <c r="N32" s="1202"/>
      <c r="O32" s="1141" t="s">
        <v>360</v>
      </c>
      <c r="P32" s="1202"/>
      <c r="Q32" s="1202"/>
      <c r="R32" s="1202"/>
      <c r="S32" s="1202"/>
      <c r="T32" s="1202"/>
      <c r="U32" s="1202"/>
      <c r="V32" s="1202"/>
      <c r="W32" s="1202"/>
      <c r="X32" s="1202"/>
      <c r="Y32" s="1202"/>
      <c r="Z32" s="1202"/>
      <c r="AA32" s="1202"/>
      <c r="AB32" s="1202"/>
      <c r="AC32" s="1141" t="s">
        <v>360</v>
      </c>
      <c r="AD32" s="1202"/>
      <c r="AE32" s="1202"/>
      <c r="AF32" s="1202"/>
      <c r="AG32" s="1202"/>
      <c r="AH32" s="1202"/>
      <c r="AI32" s="1202"/>
      <c r="AJ32" s="1202"/>
      <c r="AK32" s="1202"/>
      <c r="AL32" s="1202"/>
      <c r="AM32" s="1202"/>
      <c r="AN32" s="1202"/>
      <c r="AO32" s="1202"/>
      <c r="AP32" s="1202"/>
    </row>
    <row r="33" spans="1:42" ht="13.5" thickBot="1" x14ac:dyDescent="0.25">
      <c r="A33" s="1142"/>
      <c r="B33" s="1203"/>
      <c r="C33" s="1203"/>
      <c r="D33" s="1203"/>
      <c r="E33" s="1203"/>
      <c r="F33" s="1203"/>
      <c r="G33" s="1203"/>
      <c r="H33" s="1203"/>
      <c r="I33" s="1203"/>
      <c r="J33" s="1203"/>
      <c r="K33" s="1203"/>
      <c r="L33" s="1203"/>
      <c r="M33" s="1203"/>
      <c r="N33" s="1203"/>
      <c r="O33" s="1142"/>
      <c r="P33" s="1203"/>
      <c r="Q33" s="1203"/>
      <c r="R33" s="1203"/>
      <c r="S33" s="1203"/>
      <c r="T33" s="1203"/>
      <c r="U33" s="1203"/>
      <c r="V33" s="1203"/>
      <c r="W33" s="1203"/>
      <c r="X33" s="1203"/>
      <c r="Y33" s="1203"/>
      <c r="Z33" s="1203"/>
      <c r="AA33" s="1203"/>
      <c r="AB33" s="1203"/>
      <c r="AC33" s="1142"/>
      <c r="AD33" s="1203"/>
      <c r="AE33" s="1203"/>
      <c r="AF33" s="1203"/>
      <c r="AG33" s="1203"/>
      <c r="AH33" s="1203"/>
      <c r="AI33" s="1203"/>
      <c r="AJ33" s="1203"/>
      <c r="AK33" s="1203"/>
      <c r="AL33" s="1203"/>
      <c r="AM33" s="1203"/>
      <c r="AN33" s="1203"/>
      <c r="AO33" s="1203"/>
      <c r="AP33" s="1203"/>
    </row>
  </sheetData>
  <mergeCells count="45">
    <mergeCell ref="G31:G33"/>
    <mergeCell ref="B1:N1"/>
    <mergeCell ref="P1:AB1"/>
    <mergeCell ref="AD1:AP1"/>
    <mergeCell ref="B2:N2"/>
    <mergeCell ref="P2:AB2"/>
    <mergeCell ref="AD2:AP2"/>
    <mergeCell ref="B31:B33"/>
    <mergeCell ref="C31:C33"/>
    <mergeCell ref="D31:D33"/>
    <mergeCell ref="E31:E33"/>
    <mergeCell ref="F31:F33"/>
    <mergeCell ref="T31:T33"/>
    <mergeCell ref="H31:H33"/>
    <mergeCell ref="I31:I33"/>
    <mergeCell ref="J31:J33"/>
    <mergeCell ref="K31:K33"/>
    <mergeCell ref="L31:L33"/>
    <mergeCell ref="M31:M33"/>
    <mergeCell ref="N31:N33"/>
    <mergeCell ref="P31:P33"/>
    <mergeCell ref="Q31:Q33"/>
    <mergeCell ref="R31:R33"/>
    <mergeCell ref="S31:S33"/>
    <mergeCell ref="AG31:AG33"/>
    <mergeCell ref="U31:U33"/>
    <mergeCell ref="V31:V33"/>
    <mergeCell ref="W31:W33"/>
    <mergeCell ref="X31:X33"/>
    <mergeCell ref="Y31:Y33"/>
    <mergeCell ref="Z31:Z33"/>
    <mergeCell ref="AA31:AA33"/>
    <mergeCell ref="AB31:AB33"/>
    <mergeCell ref="AD31:AD33"/>
    <mergeCell ref="AE31:AE33"/>
    <mergeCell ref="AF31:AF33"/>
    <mergeCell ref="AN31:AN33"/>
    <mergeCell ref="AO31:AO33"/>
    <mergeCell ref="AP31:AP33"/>
    <mergeCell ref="AH31:AH33"/>
    <mergeCell ref="AI31:AI33"/>
    <mergeCell ref="AJ31:AJ33"/>
    <mergeCell ref="AK31:AK33"/>
    <mergeCell ref="AL31:AL33"/>
    <mergeCell ref="AM31:AM33"/>
  </mergeCells>
  <pageMargins left="0.78740157499999996" right="0.78740157499999996" top="0.984251969" bottom="0.984251969" header="0.4921259845" footer="0.4921259845"/>
  <pageSetup paperSize="9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9</vt:i4>
      </vt:variant>
    </vt:vector>
  </HeadingPairs>
  <TitlesOfParts>
    <vt:vector size="9" baseType="lpstr">
      <vt:lpstr>(1) Gesamtstatistik</vt:lpstr>
      <vt:lpstr>(2) Zul.nach Kfz im Monat 1 HJ</vt:lpstr>
      <vt:lpstr>(2) Zul.nach Kfz im Monat 2.HJ</vt:lpstr>
      <vt:lpstr>(14) Antriebsarten+E Kennz. </vt:lpstr>
      <vt:lpstr>(15) Schadstoffarmstufen</vt:lpstr>
      <vt:lpstr>(20) Farben</vt:lpstr>
      <vt:lpstr>(24) Zul.nach Postleitzahlen</vt:lpstr>
      <vt:lpstr>(29) Hersteller motorisierte Fz</vt:lpstr>
      <vt:lpstr>(29.1) Hersteller Anhänger</vt:lpstr>
    </vt:vector>
  </TitlesOfParts>
  <Company>Bundesstadt Bonn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Franke, Stefan (33-432)</dc:creator>
  <cp:lastModifiedBy>Franke, Stefan (33-43)</cp:lastModifiedBy>
  <dcterms:created xsi:type="dcterms:W3CDTF">2021-05-06T05:08:38Z</dcterms:created>
  <dcterms:modified xsi:type="dcterms:W3CDTF">2021-05-06T07:00:26Z</dcterms:modified>
</cp:coreProperties>
</file>