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/Desktop/Uber_Movement/mumbai/Nariman_Point/Specific Routes/"/>
    </mc:Choice>
  </mc:AlternateContent>
  <xr:revisionPtr revIDLastSave="0" documentId="8_{117FD0FA-627E-F34D-9251-747F46F192F4}" xr6:coauthVersionLast="36" xr6:coauthVersionMax="36" xr10:uidLastSave="{00000000-0000-0000-0000-000000000000}"/>
  <bookViews>
    <workbookView xWindow="2780" yWindow="1440" windowWidth="26020" windowHeight="15160" firstSheet="2" activeTab="5" xr2:uid="{00000000-000D-0000-FFFF-FFFF00000000}"/>
  </bookViews>
  <sheets>
    <sheet name="Nariman_Point_to_Chembur_pm_fin" sheetId="6" r:id="rId1"/>
    <sheet name="Nariman_Point_to_Andheri_West_p" sheetId="5" r:id="rId2"/>
    <sheet name="Nariman_Point_to_Borivali_pm_fi" sheetId="4" r:id="rId3"/>
    <sheet name="Chembur_to_Nariman_Point_am_fin" sheetId="3" r:id="rId4"/>
    <sheet name="Andheri_West_to_Nariman_Point_a" sheetId="2" r:id="rId5"/>
    <sheet name="Borivali_to_Nariman_Point_am_fi" sheetId="1" r:id="rId6"/>
  </sheets>
  <calcPr calcId="181029"/>
</workbook>
</file>

<file path=xl/calcChain.xml><?xml version="1.0" encoding="utf-8"?>
<calcChain xmlns="http://schemas.openxmlformats.org/spreadsheetml/2006/main">
  <c r="E2" i="6" l="1"/>
  <c r="F2" i="6" s="1"/>
  <c r="G2" i="6" s="1"/>
  <c r="E3" i="6"/>
  <c r="F3" i="6"/>
  <c r="G3" i="6" s="1"/>
  <c r="E4" i="6"/>
  <c r="F4" i="6"/>
  <c r="G4" i="6"/>
  <c r="E5" i="6"/>
  <c r="F5" i="6"/>
  <c r="G5" i="6"/>
  <c r="E6" i="6"/>
  <c r="F6" i="6" s="1"/>
  <c r="G6" i="6" s="1"/>
  <c r="E7" i="6"/>
  <c r="F7" i="6"/>
  <c r="G7" i="6" s="1"/>
  <c r="E8" i="6"/>
  <c r="F8" i="6"/>
  <c r="G8" i="6"/>
  <c r="E9" i="6"/>
  <c r="F9" i="6"/>
  <c r="G9" i="6"/>
  <c r="E10" i="6"/>
  <c r="F10" i="6" s="1"/>
  <c r="G10" i="6" s="1"/>
  <c r="E11" i="6"/>
  <c r="F11" i="6"/>
  <c r="G11" i="6" s="1"/>
  <c r="E12" i="6"/>
  <c r="F12" i="6"/>
  <c r="G12" i="6"/>
  <c r="E13" i="6"/>
  <c r="F13" i="6"/>
  <c r="G13" i="6"/>
  <c r="E14" i="6"/>
  <c r="F14" i="6" s="1"/>
  <c r="G14" i="6" s="1"/>
  <c r="E15" i="6"/>
  <c r="F15" i="6"/>
  <c r="G15" i="6" s="1"/>
  <c r="E16" i="6"/>
  <c r="F16" i="6"/>
  <c r="G16" i="6"/>
  <c r="E17" i="6"/>
  <c r="F17" i="6"/>
  <c r="G17" i="6"/>
  <c r="E18" i="6"/>
  <c r="F18" i="6" s="1"/>
  <c r="G18" i="6" s="1"/>
  <c r="E19" i="6"/>
  <c r="F19" i="6"/>
  <c r="G19" i="6" s="1"/>
  <c r="E20" i="6"/>
  <c r="F20" i="6"/>
  <c r="G20" i="6"/>
  <c r="E21" i="6"/>
  <c r="F21" i="6"/>
  <c r="G21" i="6"/>
  <c r="E22" i="6"/>
  <c r="F22" i="6" s="1"/>
  <c r="G22" i="6" s="1"/>
  <c r="E23" i="6"/>
  <c r="F23" i="6"/>
  <c r="G23" i="6" s="1"/>
  <c r="E24" i="6"/>
  <c r="F24" i="6"/>
  <c r="G24" i="6"/>
  <c r="E25" i="6"/>
  <c r="F25" i="6"/>
  <c r="G25" i="6"/>
  <c r="E26" i="6"/>
  <c r="F26" i="6" s="1"/>
  <c r="G26" i="6" s="1"/>
  <c r="E27" i="6"/>
  <c r="F27" i="6"/>
  <c r="G27" i="6" s="1"/>
  <c r="E28" i="6"/>
  <c r="F28" i="6"/>
  <c r="G28" i="6"/>
  <c r="E29" i="6"/>
  <c r="F29" i="6"/>
  <c r="G29" i="6"/>
  <c r="E30" i="6"/>
  <c r="F30" i="6" s="1"/>
  <c r="G30" i="6" s="1"/>
  <c r="E31" i="6"/>
  <c r="F31" i="6"/>
  <c r="G31" i="6" s="1"/>
  <c r="E32" i="6"/>
  <c r="F32" i="6"/>
  <c r="G32" i="6"/>
  <c r="E33" i="6"/>
  <c r="F33" i="6"/>
  <c r="G33" i="6"/>
  <c r="E34" i="6"/>
  <c r="F34" i="6" s="1"/>
  <c r="G34" i="6" s="1"/>
  <c r="E35" i="6"/>
  <c r="F35" i="6"/>
  <c r="G35" i="6" s="1"/>
  <c r="E36" i="6"/>
  <c r="F36" i="6"/>
  <c r="G36" i="6"/>
  <c r="E37" i="6"/>
  <c r="F37" i="6"/>
  <c r="G37" i="6"/>
  <c r="E38" i="6"/>
  <c r="F38" i="6" s="1"/>
  <c r="G38" i="6" s="1"/>
  <c r="E39" i="6"/>
  <c r="F39" i="6"/>
  <c r="G39" i="6" s="1"/>
  <c r="E40" i="6"/>
  <c r="F40" i="6"/>
  <c r="G40" i="6"/>
  <c r="E41" i="6"/>
  <c r="F41" i="6"/>
  <c r="G41" i="6"/>
  <c r="E42" i="6"/>
  <c r="F42" i="6" s="1"/>
  <c r="G42" i="6" s="1"/>
  <c r="E43" i="6"/>
  <c r="F43" i="6"/>
  <c r="G43" i="6" s="1"/>
  <c r="E44" i="6"/>
  <c r="F44" i="6"/>
  <c r="G44" i="6"/>
  <c r="E45" i="6"/>
  <c r="F45" i="6"/>
  <c r="G45" i="6"/>
  <c r="E46" i="6"/>
  <c r="F46" i="6" s="1"/>
  <c r="G46" i="6" s="1"/>
  <c r="E47" i="6"/>
  <c r="F47" i="6"/>
  <c r="G47" i="6" s="1"/>
  <c r="E48" i="6"/>
  <c r="F48" i="6"/>
  <c r="G48" i="6"/>
  <c r="E49" i="6"/>
  <c r="F49" i="6"/>
  <c r="G49" i="6"/>
  <c r="E2" i="5" l="1"/>
  <c r="F2" i="5" s="1"/>
  <c r="G2" i="5" s="1"/>
  <c r="E3" i="5"/>
  <c r="F3" i="5" s="1"/>
  <c r="G3" i="5" s="1"/>
  <c r="E4" i="5"/>
  <c r="F4" i="5"/>
  <c r="G4" i="5" s="1"/>
  <c r="E5" i="5"/>
  <c r="F5" i="5" s="1"/>
  <c r="G5" i="5" s="1"/>
  <c r="E6" i="5"/>
  <c r="F6" i="5" s="1"/>
  <c r="G6" i="5" s="1"/>
  <c r="E7" i="5"/>
  <c r="F7" i="5" s="1"/>
  <c r="G7" i="5" s="1"/>
  <c r="E8" i="5"/>
  <c r="F8" i="5" s="1"/>
  <c r="G8" i="5" s="1"/>
  <c r="E9" i="5"/>
  <c r="F9" i="5" s="1"/>
  <c r="G9" i="5" s="1"/>
  <c r="E10" i="5"/>
  <c r="F10" i="5"/>
  <c r="G10" i="5" s="1"/>
  <c r="E11" i="5"/>
  <c r="F11" i="5" s="1"/>
  <c r="G11" i="5" s="1"/>
  <c r="E12" i="5"/>
  <c r="F12" i="5"/>
  <c r="G12" i="5" s="1"/>
  <c r="E13" i="5"/>
  <c r="F13" i="5"/>
  <c r="G13" i="5" s="1"/>
  <c r="E14" i="5"/>
  <c r="F14" i="5" s="1"/>
  <c r="G14" i="5" s="1"/>
  <c r="E15" i="5"/>
  <c r="F15" i="5" s="1"/>
  <c r="G15" i="5" s="1"/>
  <c r="E16" i="5"/>
  <c r="F16" i="5" s="1"/>
  <c r="G16" i="5" s="1"/>
  <c r="E17" i="5"/>
  <c r="F17" i="5" s="1"/>
  <c r="G17" i="5" s="1"/>
  <c r="E18" i="5"/>
  <c r="F18" i="5"/>
  <c r="G18" i="5" s="1"/>
  <c r="E19" i="5"/>
  <c r="F19" i="5" s="1"/>
  <c r="G19" i="5" s="1"/>
  <c r="E20" i="5"/>
  <c r="F20" i="5"/>
  <c r="G20" i="5" s="1"/>
  <c r="E21" i="5"/>
  <c r="F21" i="5"/>
  <c r="G21" i="5" s="1"/>
  <c r="E22" i="5"/>
  <c r="F22" i="5" s="1"/>
  <c r="G22" i="5" s="1"/>
  <c r="E23" i="5"/>
  <c r="F23" i="5" s="1"/>
  <c r="G23" i="5" s="1"/>
  <c r="E24" i="5"/>
  <c r="F24" i="5" s="1"/>
  <c r="G24" i="5" s="1"/>
  <c r="E25" i="5"/>
  <c r="F25" i="5" s="1"/>
  <c r="G25" i="5" s="1"/>
  <c r="E26" i="5"/>
  <c r="F26" i="5"/>
  <c r="G26" i="5" s="1"/>
  <c r="E27" i="5"/>
  <c r="F27" i="5" s="1"/>
  <c r="G27" i="5" s="1"/>
  <c r="E28" i="5"/>
  <c r="F28" i="5" s="1"/>
  <c r="G28" i="5" s="1"/>
  <c r="E29" i="5"/>
  <c r="F29" i="5"/>
  <c r="G29" i="5" s="1"/>
  <c r="E30" i="5"/>
  <c r="F30" i="5" s="1"/>
  <c r="G30" i="5" s="1"/>
  <c r="E31" i="5"/>
  <c r="F31" i="5" s="1"/>
  <c r="G31" i="5" s="1"/>
  <c r="E32" i="5"/>
  <c r="F32" i="5" s="1"/>
  <c r="G32" i="5" s="1"/>
  <c r="E33" i="5"/>
  <c r="F33" i="5" s="1"/>
  <c r="G33" i="5" s="1"/>
  <c r="E34" i="5"/>
  <c r="F34" i="5" s="1"/>
  <c r="G34" i="5" s="1"/>
  <c r="E35" i="5"/>
  <c r="F35" i="5" s="1"/>
  <c r="G35" i="5" s="1"/>
  <c r="E36" i="5"/>
  <c r="F36" i="5" s="1"/>
  <c r="G36" i="5" s="1"/>
  <c r="E37" i="5"/>
  <c r="F37" i="5" s="1"/>
  <c r="G37" i="5" s="1"/>
  <c r="E38" i="5"/>
  <c r="F38" i="5"/>
  <c r="G38" i="5" s="1"/>
  <c r="E39" i="5"/>
  <c r="F39" i="5" s="1"/>
  <c r="G39" i="5" s="1"/>
  <c r="E40" i="5"/>
  <c r="F40" i="5"/>
  <c r="G40" i="5" s="1"/>
  <c r="E41" i="5"/>
  <c r="F41" i="5" s="1"/>
  <c r="G41" i="5" s="1"/>
  <c r="E42" i="5"/>
  <c r="F42" i="5" s="1"/>
  <c r="G42" i="5" s="1"/>
  <c r="E43" i="5"/>
  <c r="F43" i="5" s="1"/>
  <c r="G43" i="5" s="1"/>
  <c r="E44" i="5"/>
  <c r="F44" i="5" s="1"/>
  <c r="G44" i="5" s="1"/>
  <c r="E45" i="5"/>
  <c r="F45" i="5" s="1"/>
  <c r="G45" i="5" s="1"/>
  <c r="E46" i="5"/>
  <c r="F46" i="5" s="1"/>
  <c r="G46" i="5" s="1"/>
  <c r="E47" i="5"/>
  <c r="F47" i="5" s="1"/>
  <c r="G47" i="5" s="1"/>
  <c r="E48" i="5"/>
  <c r="F48" i="5" s="1"/>
  <c r="G48" i="5" s="1"/>
  <c r="E49" i="5"/>
  <c r="F49" i="5"/>
  <c r="G49" i="5" s="1"/>
  <c r="E50" i="5"/>
  <c r="F50" i="5" s="1"/>
  <c r="G50" i="5" s="1"/>
  <c r="E51" i="5"/>
  <c r="F51" i="5" s="1"/>
  <c r="G51" i="5" s="1"/>
  <c r="E52" i="5"/>
  <c r="F52" i="5" s="1"/>
  <c r="G52" i="5" s="1"/>
  <c r="E53" i="5"/>
  <c r="F53" i="5" s="1"/>
  <c r="G53" i="5" s="1"/>
  <c r="E54" i="5"/>
  <c r="F54" i="5"/>
  <c r="G54" i="5" s="1"/>
  <c r="E55" i="5"/>
  <c r="F55" i="5" s="1"/>
  <c r="G55" i="5" s="1"/>
  <c r="E56" i="5"/>
  <c r="F56" i="5"/>
  <c r="G56" i="5" s="1"/>
  <c r="E57" i="5"/>
  <c r="F57" i="5" s="1"/>
  <c r="G57" i="5" s="1"/>
  <c r="E58" i="5"/>
  <c r="F58" i="5" s="1"/>
  <c r="G58" i="5" s="1"/>
  <c r="E59" i="5"/>
  <c r="F59" i="5" s="1"/>
  <c r="G59" i="5" s="1"/>
  <c r="E60" i="5"/>
  <c r="F60" i="5" s="1"/>
  <c r="G60" i="5" s="1"/>
  <c r="E61" i="5"/>
  <c r="F61" i="5" s="1"/>
  <c r="G61" i="5" s="1"/>
  <c r="E2" i="4" l="1"/>
  <c r="F2" i="4"/>
  <c r="G2" i="4"/>
  <c r="E3" i="4"/>
  <c r="F3" i="4" s="1"/>
  <c r="G3" i="4" s="1"/>
  <c r="E4" i="4"/>
  <c r="F4" i="4"/>
  <c r="G4" i="4" s="1"/>
  <c r="E5" i="4"/>
  <c r="F5" i="4"/>
  <c r="G5" i="4"/>
  <c r="E6" i="4"/>
  <c r="F6" i="4"/>
  <c r="G6" i="4"/>
  <c r="E7" i="4"/>
  <c r="F7" i="4" s="1"/>
  <c r="G7" i="4" s="1"/>
  <c r="E8" i="4"/>
  <c r="F8" i="4"/>
  <c r="G8" i="4" s="1"/>
  <c r="E9" i="4"/>
  <c r="F9" i="4"/>
  <c r="G9" i="4"/>
  <c r="E10" i="4"/>
  <c r="F10" i="4"/>
  <c r="G10" i="4"/>
  <c r="E11" i="4"/>
  <c r="F11" i="4" s="1"/>
  <c r="G11" i="4" s="1"/>
  <c r="E12" i="4"/>
  <c r="F12" i="4"/>
  <c r="G12" i="4" s="1"/>
  <c r="E13" i="4"/>
  <c r="F13" i="4"/>
  <c r="G13" i="4"/>
  <c r="E14" i="4"/>
  <c r="F14" i="4"/>
  <c r="G14" i="4"/>
  <c r="E15" i="4"/>
  <c r="F15" i="4" s="1"/>
  <c r="G15" i="4" s="1"/>
  <c r="E16" i="4"/>
  <c r="F16" i="4"/>
  <c r="G16" i="4" s="1"/>
  <c r="E17" i="4"/>
  <c r="F17" i="4"/>
  <c r="G17" i="4"/>
  <c r="E18" i="4"/>
  <c r="F18" i="4"/>
  <c r="G18" i="4"/>
  <c r="E19" i="4"/>
  <c r="F19" i="4" s="1"/>
  <c r="G19" i="4" s="1"/>
  <c r="E20" i="4"/>
  <c r="F20" i="4"/>
  <c r="G20" i="4" s="1"/>
  <c r="E21" i="4"/>
  <c r="F21" i="4"/>
  <c r="G21" i="4"/>
  <c r="E22" i="4"/>
  <c r="F22" i="4"/>
  <c r="G22" i="4"/>
  <c r="E23" i="4"/>
  <c r="F23" i="4" s="1"/>
  <c r="G23" i="4" s="1"/>
  <c r="E24" i="4"/>
  <c r="F24" i="4"/>
  <c r="G24" i="4" s="1"/>
  <c r="E25" i="4"/>
  <c r="F25" i="4"/>
  <c r="G25" i="4"/>
  <c r="E26" i="4"/>
  <c r="F26" i="4"/>
  <c r="G26" i="4"/>
  <c r="E27" i="4"/>
  <c r="F27" i="4" s="1"/>
  <c r="G27" i="4" s="1"/>
  <c r="E28" i="4"/>
  <c r="F28" i="4"/>
  <c r="G28" i="4" s="1"/>
  <c r="E29" i="4"/>
  <c r="F29" i="4"/>
  <c r="G29" i="4"/>
  <c r="E30" i="4"/>
  <c r="F30" i="4"/>
  <c r="G30" i="4"/>
  <c r="E31" i="4"/>
  <c r="F31" i="4" s="1"/>
  <c r="G31" i="4" s="1"/>
  <c r="E32" i="4"/>
  <c r="F32" i="4"/>
  <c r="G32" i="4" s="1"/>
  <c r="E33" i="4"/>
  <c r="F33" i="4"/>
  <c r="G33" i="4"/>
  <c r="E34" i="4"/>
  <c r="F34" i="4"/>
  <c r="G34" i="4"/>
  <c r="E35" i="4"/>
  <c r="F35" i="4" s="1"/>
  <c r="G35" i="4" s="1"/>
  <c r="E36" i="4"/>
  <c r="F36" i="4"/>
  <c r="G36" i="4" s="1"/>
  <c r="E37" i="4"/>
  <c r="F37" i="4"/>
  <c r="G37" i="4"/>
  <c r="E38" i="4"/>
  <c r="F38" i="4"/>
  <c r="G38" i="4"/>
  <c r="E39" i="4"/>
  <c r="F39" i="4" s="1"/>
  <c r="G39" i="4" s="1"/>
  <c r="E40" i="4"/>
  <c r="F40" i="4"/>
  <c r="G40" i="4" s="1"/>
  <c r="E41" i="4"/>
  <c r="F41" i="4"/>
  <c r="G41" i="4"/>
  <c r="E42" i="4"/>
  <c r="F42" i="4"/>
  <c r="G42" i="4"/>
  <c r="E43" i="4"/>
  <c r="F43" i="4" s="1"/>
  <c r="G43" i="4" s="1"/>
  <c r="E44" i="4"/>
  <c r="F44" i="4"/>
  <c r="G44" i="4" s="1"/>
  <c r="E45" i="4"/>
  <c r="F45" i="4"/>
  <c r="G45" i="4"/>
  <c r="E46" i="4"/>
  <c r="F46" i="4"/>
  <c r="G46" i="4"/>
  <c r="E47" i="4"/>
  <c r="F47" i="4" s="1"/>
  <c r="G47" i="4" s="1"/>
  <c r="E48" i="4"/>
  <c r="F48" i="4"/>
  <c r="G48" i="4" s="1"/>
  <c r="E49" i="4"/>
  <c r="F49" i="4"/>
  <c r="G49" i="4"/>
  <c r="E50" i="4"/>
  <c r="F50" i="4"/>
  <c r="G50" i="4"/>
  <c r="E51" i="4"/>
  <c r="F51" i="4" s="1"/>
  <c r="G51" i="4" s="1"/>
  <c r="E52" i="4"/>
  <c r="F52" i="4"/>
  <c r="G52" i="4" s="1"/>
  <c r="E53" i="4"/>
  <c r="F53" i="4"/>
  <c r="G53" i="4"/>
  <c r="E54" i="4"/>
  <c r="F54" i="4"/>
  <c r="G54" i="4"/>
  <c r="E55" i="4"/>
  <c r="F55" i="4" s="1"/>
  <c r="G55" i="4" s="1"/>
  <c r="E56" i="4"/>
  <c r="F56" i="4"/>
  <c r="G56" i="4" s="1"/>
  <c r="E57" i="4"/>
  <c r="F57" i="4"/>
  <c r="G57" i="4"/>
  <c r="E58" i="4"/>
  <c r="F58" i="4"/>
  <c r="G58" i="4"/>
  <c r="E59" i="4"/>
  <c r="F59" i="4" s="1"/>
  <c r="G59" i="4" s="1"/>
  <c r="E60" i="4"/>
  <c r="F60" i="4"/>
  <c r="G60" i="4" s="1"/>
  <c r="E61" i="4"/>
  <c r="F61" i="4"/>
  <c r="G61" i="4"/>
  <c r="E62" i="4"/>
  <c r="F62" i="4"/>
  <c r="G62" i="4"/>
  <c r="E63" i="4"/>
  <c r="F63" i="4" s="1"/>
  <c r="G63" i="4" s="1"/>
  <c r="E64" i="4"/>
  <c r="F64" i="4"/>
  <c r="G64" i="4" s="1"/>
  <c r="E65" i="4"/>
  <c r="F65" i="4"/>
  <c r="G65" i="4"/>
  <c r="E66" i="4"/>
  <c r="F66" i="4"/>
  <c r="G66" i="4"/>
  <c r="E67" i="4"/>
  <c r="F67" i="4" s="1"/>
  <c r="G67" i="4" s="1"/>
  <c r="E68" i="4"/>
  <c r="F68" i="4"/>
  <c r="G68" i="4" s="1"/>
  <c r="E69" i="4"/>
  <c r="F69" i="4"/>
  <c r="G69" i="4"/>
  <c r="E70" i="4"/>
  <c r="F70" i="4"/>
  <c r="G70" i="4"/>
  <c r="E71" i="4"/>
  <c r="F71" i="4" s="1"/>
  <c r="G71" i="4" s="1"/>
  <c r="E72" i="4"/>
  <c r="F72" i="4"/>
  <c r="G72" i="4" s="1"/>
  <c r="E73" i="4"/>
  <c r="F73" i="4"/>
  <c r="G73" i="4"/>
  <c r="E2" i="3" l="1"/>
  <c r="F2" i="3"/>
  <c r="G2" i="3"/>
  <c r="E3" i="3"/>
  <c r="F3" i="3" s="1"/>
  <c r="G3" i="3" s="1"/>
  <c r="E4" i="3"/>
  <c r="F4" i="3"/>
  <c r="G4" i="3" s="1"/>
  <c r="E5" i="3"/>
  <c r="F5" i="3"/>
  <c r="G5" i="3"/>
  <c r="E6" i="3"/>
  <c r="F6" i="3"/>
  <c r="G6" i="3"/>
  <c r="E7" i="3"/>
  <c r="F7" i="3" s="1"/>
  <c r="G7" i="3" s="1"/>
  <c r="E8" i="3"/>
  <c r="F8" i="3"/>
  <c r="G8" i="3" s="1"/>
  <c r="E9" i="3"/>
  <c r="F9" i="3"/>
  <c r="G9" i="3"/>
  <c r="E10" i="3"/>
  <c r="F10" i="3"/>
  <c r="G10" i="3"/>
  <c r="E11" i="3"/>
  <c r="F11" i="3" s="1"/>
  <c r="G11" i="3" s="1"/>
  <c r="E12" i="3"/>
  <c r="F12" i="3"/>
  <c r="G12" i="3" s="1"/>
  <c r="E13" i="3"/>
  <c r="F13" i="3"/>
  <c r="G13" i="3"/>
  <c r="E14" i="3"/>
  <c r="F14" i="3"/>
  <c r="G14" i="3"/>
  <c r="E15" i="3"/>
  <c r="F15" i="3" s="1"/>
  <c r="G15" i="3" s="1"/>
  <c r="E16" i="3"/>
  <c r="F16" i="3"/>
  <c r="G16" i="3" s="1"/>
  <c r="E17" i="3"/>
  <c r="F17" i="3"/>
  <c r="G17" i="3"/>
  <c r="E18" i="3"/>
  <c r="F18" i="3"/>
  <c r="G18" i="3"/>
  <c r="E19" i="3"/>
  <c r="F19" i="3" s="1"/>
  <c r="G19" i="3" s="1"/>
  <c r="E20" i="3"/>
  <c r="F20" i="3"/>
  <c r="G20" i="3" s="1"/>
  <c r="E21" i="3"/>
  <c r="F21" i="3"/>
  <c r="G21" i="3"/>
  <c r="E22" i="3"/>
  <c r="F22" i="3"/>
  <c r="G22" i="3"/>
  <c r="E23" i="3"/>
  <c r="F23" i="3" s="1"/>
  <c r="G23" i="3" s="1"/>
  <c r="E24" i="3"/>
  <c r="F24" i="3"/>
  <c r="G24" i="3" s="1"/>
  <c r="E25" i="3"/>
  <c r="F25" i="3"/>
  <c r="G25" i="3"/>
  <c r="E26" i="3"/>
  <c r="F26" i="3"/>
  <c r="G26" i="3"/>
  <c r="E27" i="3"/>
  <c r="F27" i="3" s="1"/>
  <c r="G27" i="3" s="1"/>
  <c r="E28" i="3"/>
  <c r="F28" i="3"/>
  <c r="G28" i="3" s="1"/>
  <c r="E29" i="3"/>
  <c r="F29" i="3"/>
  <c r="G29" i="3"/>
  <c r="E30" i="3"/>
  <c r="F30" i="3"/>
  <c r="G30" i="3"/>
  <c r="E31" i="3"/>
  <c r="F31" i="3"/>
  <c r="G31" i="3" s="1"/>
  <c r="E32" i="3"/>
  <c r="F32" i="3"/>
  <c r="G32" i="3"/>
  <c r="E33" i="3"/>
  <c r="F33" i="3"/>
  <c r="G33" i="3"/>
  <c r="E34" i="3"/>
  <c r="F34" i="3" s="1"/>
  <c r="G34" i="3" s="1"/>
  <c r="E35" i="3"/>
  <c r="F35" i="3"/>
  <c r="G35" i="3" s="1"/>
  <c r="E36" i="3"/>
  <c r="F36" i="3"/>
  <c r="G36" i="3"/>
  <c r="E37" i="3"/>
  <c r="F37" i="3"/>
  <c r="G37" i="3"/>
  <c r="E38" i="3"/>
  <c r="F38" i="3" s="1"/>
  <c r="G38" i="3" s="1"/>
  <c r="E39" i="3"/>
  <c r="F39" i="3"/>
  <c r="G39" i="3" s="1"/>
  <c r="E40" i="3"/>
  <c r="F40" i="3"/>
  <c r="G40" i="3"/>
  <c r="E41" i="3"/>
  <c r="F41" i="3"/>
  <c r="G41" i="3"/>
  <c r="E42" i="3"/>
  <c r="F42" i="3" s="1"/>
  <c r="G42" i="3" s="1"/>
  <c r="E43" i="3"/>
  <c r="F43" i="3"/>
  <c r="G43" i="3" s="1"/>
  <c r="E44" i="3"/>
  <c r="F44" i="3"/>
  <c r="G44" i="3"/>
  <c r="E45" i="3"/>
  <c r="F45" i="3"/>
  <c r="G45" i="3"/>
  <c r="E46" i="3"/>
  <c r="F46" i="3" s="1"/>
  <c r="G46" i="3" s="1"/>
  <c r="E47" i="3"/>
  <c r="F47" i="3"/>
  <c r="G47" i="3" s="1"/>
  <c r="E48" i="3"/>
  <c r="F48" i="3"/>
  <c r="G48" i="3"/>
  <c r="E49" i="3"/>
  <c r="F49" i="3"/>
  <c r="G49" i="3"/>
  <c r="E2" i="2" l="1"/>
  <c r="F2" i="2"/>
  <c r="G2" i="2"/>
  <c r="E3" i="2"/>
  <c r="F3" i="2" s="1"/>
  <c r="G3" i="2" s="1"/>
  <c r="E4" i="2"/>
  <c r="F4" i="2"/>
  <c r="G4" i="2" s="1"/>
  <c r="E5" i="2"/>
  <c r="F5" i="2"/>
  <c r="G5" i="2"/>
  <c r="E6" i="2"/>
  <c r="F6" i="2"/>
  <c r="G6" i="2"/>
  <c r="E7" i="2"/>
  <c r="F7" i="2" s="1"/>
  <c r="G7" i="2" s="1"/>
  <c r="E8" i="2"/>
  <c r="F8" i="2"/>
  <c r="G8" i="2" s="1"/>
  <c r="E9" i="2"/>
  <c r="F9" i="2"/>
  <c r="G9" i="2"/>
  <c r="E10" i="2"/>
  <c r="F10" i="2"/>
  <c r="G10" i="2"/>
  <c r="E11" i="2"/>
  <c r="F11" i="2" s="1"/>
  <c r="G11" i="2" s="1"/>
  <c r="E12" i="2"/>
  <c r="F12" i="2"/>
  <c r="G12" i="2" s="1"/>
  <c r="E13" i="2"/>
  <c r="F13" i="2"/>
  <c r="G13" i="2"/>
  <c r="E14" i="2"/>
  <c r="F14" i="2"/>
  <c r="G14" i="2"/>
  <c r="E15" i="2"/>
  <c r="F15" i="2" s="1"/>
  <c r="G15" i="2" s="1"/>
  <c r="E16" i="2"/>
  <c r="F16" i="2"/>
  <c r="G16" i="2" s="1"/>
  <c r="E17" i="2"/>
  <c r="F17" i="2"/>
  <c r="G17" i="2"/>
  <c r="E18" i="2"/>
  <c r="F18" i="2"/>
  <c r="G18" i="2"/>
  <c r="E19" i="2"/>
  <c r="F19" i="2" s="1"/>
  <c r="G19" i="2" s="1"/>
  <c r="E20" i="2"/>
  <c r="F20" i="2"/>
  <c r="G20" i="2" s="1"/>
  <c r="E21" i="2"/>
  <c r="F21" i="2"/>
  <c r="G21" i="2"/>
  <c r="E22" i="2"/>
  <c r="F22" i="2"/>
  <c r="G22" i="2"/>
  <c r="E23" i="2"/>
  <c r="F23" i="2" s="1"/>
  <c r="G23" i="2" s="1"/>
  <c r="E24" i="2"/>
  <c r="F24" i="2"/>
  <c r="G24" i="2" s="1"/>
  <c r="E25" i="2"/>
  <c r="F25" i="2"/>
  <c r="G25" i="2"/>
  <c r="E26" i="2"/>
  <c r="F26" i="2"/>
  <c r="G26" i="2"/>
  <c r="E27" i="2"/>
  <c r="F27" i="2" s="1"/>
  <c r="G27" i="2" s="1"/>
  <c r="E28" i="2"/>
  <c r="F28" i="2"/>
  <c r="G28" i="2" s="1"/>
  <c r="E29" i="2"/>
  <c r="F29" i="2"/>
  <c r="G29" i="2"/>
  <c r="E30" i="2"/>
  <c r="F30" i="2"/>
  <c r="G30" i="2"/>
  <c r="E31" i="2"/>
  <c r="F31" i="2" s="1"/>
  <c r="G31" i="2" s="1"/>
  <c r="E32" i="2"/>
  <c r="F32" i="2"/>
  <c r="G32" i="2" s="1"/>
  <c r="E33" i="2"/>
  <c r="F33" i="2"/>
  <c r="G33" i="2"/>
  <c r="E34" i="2"/>
  <c r="F34" i="2"/>
  <c r="G34" i="2"/>
  <c r="E35" i="2"/>
  <c r="F35" i="2" s="1"/>
  <c r="G35" i="2" s="1"/>
  <c r="E36" i="2"/>
  <c r="F36" i="2"/>
  <c r="G36" i="2" s="1"/>
  <c r="E37" i="2"/>
  <c r="F37" i="2"/>
  <c r="G37" i="2"/>
  <c r="E38" i="2"/>
  <c r="F38" i="2" s="1"/>
  <c r="G38" i="2" s="1"/>
  <c r="E39" i="2"/>
  <c r="F39" i="2" s="1"/>
  <c r="G39" i="2" s="1"/>
  <c r="E40" i="2"/>
  <c r="F40" i="2"/>
  <c r="G40" i="2" s="1"/>
  <c r="E41" i="2"/>
  <c r="F41" i="2"/>
  <c r="G41" i="2"/>
  <c r="E42" i="2"/>
  <c r="F42" i="2" s="1"/>
  <c r="G42" i="2" s="1"/>
  <c r="E43" i="2"/>
  <c r="F43" i="2" s="1"/>
  <c r="G43" i="2" s="1"/>
  <c r="E44" i="2"/>
  <c r="F44" i="2"/>
  <c r="G44" i="2" s="1"/>
  <c r="E45" i="2"/>
  <c r="F45" i="2"/>
  <c r="G45" i="2"/>
  <c r="E46" i="2"/>
  <c r="F46" i="2" s="1"/>
  <c r="G46" i="2" s="1"/>
  <c r="E47" i="2"/>
  <c r="F47" i="2" s="1"/>
  <c r="G47" i="2" s="1"/>
  <c r="E48" i="2"/>
  <c r="F48" i="2"/>
  <c r="G48" i="2" s="1"/>
  <c r="E49" i="2"/>
  <c r="F49" i="2"/>
  <c r="G49" i="2"/>
  <c r="E50" i="2"/>
  <c r="F50" i="2" s="1"/>
  <c r="G50" i="2" s="1"/>
  <c r="E51" i="2"/>
  <c r="F51" i="2" s="1"/>
  <c r="G51" i="2" s="1"/>
  <c r="E52" i="2"/>
  <c r="F52" i="2"/>
  <c r="G52" i="2" s="1"/>
  <c r="E53" i="2"/>
  <c r="F53" i="2"/>
  <c r="G53" i="2"/>
  <c r="E54" i="2"/>
  <c r="F54" i="2" s="1"/>
  <c r="G54" i="2" s="1"/>
  <c r="E55" i="2"/>
  <c r="F55" i="2" s="1"/>
  <c r="G55" i="2" s="1"/>
  <c r="E56" i="2"/>
  <c r="F56" i="2"/>
  <c r="G56" i="2" s="1"/>
  <c r="E57" i="2"/>
  <c r="F57" i="2"/>
  <c r="G57" i="2"/>
  <c r="E58" i="2"/>
  <c r="F58" i="2" s="1"/>
  <c r="G58" i="2" s="1"/>
  <c r="E59" i="2"/>
  <c r="F59" i="2" s="1"/>
  <c r="G59" i="2" s="1"/>
  <c r="E60" i="2"/>
  <c r="F60" i="2"/>
  <c r="G60" i="2" s="1"/>
  <c r="E61" i="2"/>
  <c r="F61" i="2"/>
  <c r="G61" i="2"/>
  <c r="G63" i="1" l="1"/>
  <c r="G64" i="1"/>
  <c r="G65" i="1"/>
  <c r="G66" i="1"/>
  <c r="G67" i="1"/>
  <c r="G68" i="1"/>
  <c r="G69" i="1"/>
  <c r="G70" i="1"/>
  <c r="G71" i="1"/>
  <c r="G72" i="1"/>
  <c r="G73" i="1"/>
  <c r="G62" i="1"/>
  <c r="G51" i="1"/>
  <c r="G52" i="1"/>
  <c r="G53" i="1"/>
  <c r="G54" i="1"/>
  <c r="G55" i="1"/>
  <c r="G56" i="1"/>
  <c r="G57" i="1"/>
  <c r="G58" i="1"/>
  <c r="G59" i="1"/>
  <c r="G60" i="1"/>
  <c r="G61" i="1"/>
  <c r="G50" i="1"/>
  <c r="G39" i="1"/>
  <c r="G40" i="1"/>
  <c r="G41" i="1"/>
  <c r="G42" i="1"/>
  <c r="G43" i="1"/>
  <c r="G44" i="1"/>
  <c r="G45" i="1"/>
  <c r="G46" i="1"/>
  <c r="G47" i="1"/>
  <c r="G48" i="1"/>
  <c r="G49" i="1"/>
  <c r="G38" i="1"/>
  <c r="G27" i="1"/>
  <c r="G28" i="1"/>
  <c r="G29" i="1"/>
  <c r="G30" i="1"/>
  <c r="G31" i="1"/>
  <c r="G32" i="1"/>
  <c r="G33" i="1"/>
  <c r="G34" i="1"/>
  <c r="G35" i="1"/>
  <c r="G36" i="1"/>
  <c r="G37" i="1"/>
  <c r="G26" i="1"/>
  <c r="G15" i="1"/>
  <c r="G16" i="1"/>
  <c r="G17" i="1"/>
  <c r="G18" i="1"/>
  <c r="G19" i="1"/>
  <c r="G20" i="1"/>
  <c r="G21" i="1"/>
  <c r="G22" i="1"/>
  <c r="G23" i="1"/>
  <c r="G24" i="1"/>
  <c r="G25" i="1"/>
  <c r="G14" i="1"/>
  <c r="G3" i="1"/>
  <c r="G4" i="1"/>
  <c r="G5" i="1"/>
  <c r="G6" i="1"/>
  <c r="G7" i="1"/>
  <c r="G8" i="1"/>
  <c r="G9" i="1"/>
  <c r="G10" i="1"/>
  <c r="G11" i="1"/>
  <c r="G12" i="1"/>
  <c r="G13" i="1"/>
  <c r="G2" i="1"/>
  <c r="E26" i="1"/>
  <c r="F26" i="1" s="1"/>
  <c r="E27" i="1"/>
  <c r="F27" i="1" s="1"/>
  <c r="E28" i="1"/>
  <c r="F28" i="1" s="1"/>
  <c r="E29" i="1"/>
  <c r="F29" i="1"/>
  <c r="E30" i="1"/>
  <c r="F30" i="1" s="1"/>
  <c r="E31" i="1"/>
  <c r="F31" i="1"/>
  <c r="E32" i="1"/>
  <c r="F32" i="1" s="1"/>
  <c r="E33" i="1"/>
  <c r="F33" i="1"/>
  <c r="E34" i="1"/>
  <c r="F34" i="1" s="1"/>
  <c r="E35" i="1"/>
  <c r="F35" i="1"/>
  <c r="E36" i="1"/>
  <c r="F36" i="1" s="1"/>
  <c r="E37" i="1"/>
  <c r="F37" i="1"/>
  <c r="E38" i="1"/>
  <c r="F38" i="1" s="1"/>
  <c r="E39" i="1"/>
  <c r="F39" i="1"/>
  <c r="E40" i="1"/>
  <c r="F40" i="1" s="1"/>
  <c r="E41" i="1"/>
  <c r="F41" i="1"/>
  <c r="E42" i="1"/>
  <c r="F42" i="1" s="1"/>
  <c r="E43" i="1"/>
  <c r="F43" i="1"/>
  <c r="E44" i="1"/>
  <c r="F44" i="1" s="1"/>
  <c r="E45" i="1"/>
  <c r="F45" i="1"/>
  <c r="E46" i="1"/>
  <c r="F46" i="1" s="1"/>
  <c r="E47" i="1"/>
  <c r="F47" i="1"/>
  <c r="E48" i="1"/>
  <c r="F48" i="1" s="1"/>
  <c r="E49" i="1"/>
  <c r="F49" i="1"/>
  <c r="E50" i="1"/>
  <c r="F50" i="1" s="1"/>
  <c r="E51" i="1"/>
  <c r="F51" i="1"/>
  <c r="E52" i="1"/>
  <c r="F52" i="1" s="1"/>
  <c r="E53" i="1"/>
  <c r="F53" i="1"/>
  <c r="E54" i="1"/>
  <c r="F54" i="1" s="1"/>
  <c r="E55" i="1"/>
  <c r="F55" i="1"/>
  <c r="E56" i="1"/>
  <c r="F56" i="1" s="1"/>
  <c r="E57" i="1"/>
  <c r="F57" i="1"/>
  <c r="E58" i="1"/>
  <c r="F58" i="1" s="1"/>
  <c r="E59" i="1"/>
  <c r="F59" i="1"/>
  <c r="E60" i="1"/>
  <c r="F60" i="1" s="1"/>
  <c r="E61" i="1"/>
  <c r="F61" i="1"/>
  <c r="E62" i="1"/>
  <c r="F62" i="1" s="1"/>
  <c r="E63" i="1"/>
  <c r="F63" i="1"/>
  <c r="E64" i="1"/>
  <c r="F64" i="1" s="1"/>
  <c r="E65" i="1"/>
  <c r="F65" i="1"/>
  <c r="E66" i="1"/>
  <c r="F66" i="1" s="1"/>
  <c r="E67" i="1"/>
  <c r="F67" i="1"/>
  <c r="E68" i="1"/>
  <c r="F68" i="1" s="1"/>
  <c r="E69" i="1"/>
  <c r="F69" i="1"/>
  <c r="E70" i="1"/>
  <c r="F70" i="1" s="1"/>
  <c r="E71" i="1"/>
  <c r="F71" i="1"/>
  <c r="E72" i="1"/>
  <c r="F72" i="1" s="1"/>
  <c r="E73" i="1"/>
  <c r="F73" i="1"/>
  <c r="F25" i="1"/>
  <c r="E25" i="1"/>
  <c r="E24" i="1"/>
  <c r="F24" i="1" s="1"/>
  <c r="F23" i="1"/>
  <c r="E23" i="1"/>
  <c r="E22" i="1"/>
  <c r="F22" i="1" s="1"/>
  <c r="E21" i="1"/>
  <c r="F21" i="1" s="1"/>
  <c r="E20" i="1"/>
  <c r="F20" i="1" s="1"/>
  <c r="F19" i="1"/>
  <c r="E19" i="1"/>
  <c r="E18" i="1"/>
  <c r="F18" i="1" s="1"/>
  <c r="E17" i="1"/>
  <c r="F17" i="1" s="1"/>
  <c r="E16" i="1"/>
  <c r="F16" i="1" s="1"/>
  <c r="F15" i="1"/>
  <c r="E15" i="1"/>
  <c r="E14" i="1"/>
  <c r="F14" i="1" s="1"/>
  <c r="E13" i="1"/>
  <c r="F13" i="1" s="1"/>
  <c r="E12" i="1"/>
  <c r="F12" i="1" s="1"/>
  <c r="F11" i="1"/>
  <c r="E11" i="1"/>
  <c r="E10" i="1"/>
  <c r="F10" i="1" s="1"/>
  <c r="E9" i="1"/>
  <c r="F9" i="1" s="1"/>
  <c r="E8" i="1"/>
  <c r="F8" i="1" s="1"/>
  <c r="F7" i="1"/>
  <c r="E7" i="1"/>
  <c r="E6" i="1"/>
  <c r="F6" i="1" s="1"/>
  <c r="E5" i="1"/>
  <c r="F5" i="1" s="1"/>
  <c r="E4" i="1"/>
  <c r="F4" i="1" s="1"/>
  <c r="F3" i="1"/>
  <c r="E3" i="1"/>
  <c r="E2" i="1"/>
  <c r="F2" i="1" s="1"/>
</calcChain>
</file>

<file path=xl/sharedStrings.xml><?xml version="1.0" encoding="utf-8"?>
<sst xmlns="http://schemas.openxmlformats.org/spreadsheetml/2006/main" count="69" uniqueCount="12">
  <si>
    <t>sourceid</t>
  </si>
  <si>
    <t>dstid</t>
  </si>
  <si>
    <t>time_period</t>
  </si>
  <si>
    <t>average_travel_time</t>
  </si>
  <si>
    <t>lng_o</t>
  </si>
  <si>
    <t>lat_o</t>
  </si>
  <si>
    <t>lng_d</t>
  </si>
  <si>
    <t>lat_d</t>
  </si>
  <si>
    <t>unique_id</t>
  </si>
  <si>
    <t>time in mins</t>
  </si>
  <si>
    <t>time (in hrs)</t>
  </si>
  <si>
    <t>avg speed (in km/hr)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</si>
</sst>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Arial"/>
      <family val="2"/>
    </font>
    <font>
      <sz val="12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Border="1"/>
    <xf numFmtId="0" fontId="18" fillId="0" borderId="0" xfId="0" applyFont="1" applyBorder="1" applyAlignment="1"/>
    <xf numFmtId="0" fontId="19" fillId="0" borderId="0" xfId="0" applyFont="1" applyBorder="1" applyAlignment="1">
      <alignment horizontal="right"/>
    </xf>
    <xf numFmtId="2" fontId="18" fillId="0" borderId="0" xfId="0" applyNumberFormat="1" applyFont="1" applyBorder="1" applyAlignment="1"/>
    <xf numFmtId="2" fontId="0" fillId="0" borderId="0" xfId="0" applyNumberFormat="1" applyBorder="1"/>
    <xf numFmtId="2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F8495-3420-9144-85EA-A284F2EE0DA4}">
  <dimension ref="A1:Z49"/>
  <sheetViews>
    <sheetView topLeftCell="A21" workbookViewId="0">
      <selection activeCell="O24" sqref="O24"/>
    </sheetView>
  </sheetViews>
  <sheetFormatPr baseColWidth="10" defaultRowHeight="16" x14ac:dyDescent="0.2"/>
  <cols>
    <col min="7" max="7" width="20.6640625" customWidth="1"/>
    <col min="14" max="26" width="10.83203125" style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6" x14ac:dyDescent="0.2">
      <c r="A2">
        <v>34</v>
      </c>
      <c r="B2">
        <v>683</v>
      </c>
      <c r="C2">
        <v>1</v>
      </c>
      <c r="D2">
        <v>202.73</v>
      </c>
      <c r="E2">
        <f t="shared" ref="E2:F21" si="0">D2/60</f>
        <v>3.3788333333333331</v>
      </c>
      <c r="F2">
        <f t="shared" si="0"/>
        <v>5.6313888888888886E-2</v>
      </c>
      <c r="G2">
        <f t="shared" ref="G2:G13" si="1">3.6/F2</f>
        <v>63.927391111330344</v>
      </c>
      <c r="H2">
        <v>72.862222200000005</v>
      </c>
      <c r="I2">
        <v>18.99910959</v>
      </c>
      <c r="J2">
        <v>72.873476139999994</v>
      </c>
      <c r="K2">
        <v>19.018058400000001</v>
      </c>
    </row>
    <row r="3" spans="1:26" x14ac:dyDescent="0.2">
      <c r="A3">
        <v>34</v>
      </c>
      <c r="B3">
        <v>683</v>
      </c>
      <c r="C3">
        <v>2</v>
      </c>
      <c r="D3">
        <v>201.535</v>
      </c>
      <c r="E3">
        <f t="shared" si="0"/>
        <v>3.3589166666666666</v>
      </c>
      <c r="F3">
        <f t="shared" si="0"/>
        <v>5.5981944444444445E-2</v>
      </c>
      <c r="G3">
        <f t="shared" si="1"/>
        <v>64.306448011511648</v>
      </c>
      <c r="H3">
        <v>72.862222200000005</v>
      </c>
      <c r="I3">
        <v>18.99910959</v>
      </c>
      <c r="J3">
        <v>72.873476139999994</v>
      </c>
      <c r="K3">
        <v>19.018058400000001</v>
      </c>
    </row>
    <row r="4" spans="1:26" x14ac:dyDescent="0.2">
      <c r="A4">
        <v>34</v>
      </c>
      <c r="B4">
        <v>683</v>
      </c>
      <c r="C4">
        <v>3</v>
      </c>
      <c r="D4">
        <v>235.24</v>
      </c>
      <c r="E4">
        <f t="shared" si="0"/>
        <v>3.920666666666667</v>
      </c>
      <c r="F4">
        <f t="shared" si="0"/>
        <v>6.5344444444444455E-2</v>
      </c>
      <c r="G4">
        <f t="shared" si="1"/>
        <v>55.092671314402303</v>
      </c>
      <c r="H4">
        <v>72.862222200000005</v>
      </c>
      <c r="I4">
        <v>18.99910959</v>
      </c>
      <c r="J4">
        <v>72.873476139999994</v>
      </c>
      <c r="K4">
        <v>19.018058400000001</v>
      </c>
    </row>
    <row r="5" spans="1:26" x14ac:dyDescent="0.2">
      <c r="A5">
        <v>34</v>
      </c>
      <c r="B5">
        <v>683</v>
      </c>
      <c r="C5">
        <v>4</v>
      </c>
      <c r="D5">
        <v>226.81</v>
      </c>
      <c r="E5">
        <f t="shared" si="0"/>
        <v>3.7801666666666667</v>
      </c>
      <c r="F5">
        <f t="shared" si="0"/>
        <v>6.3002777777777783E-2</v>
      </c>
      <c r="G5">
        <f t="shared" si="1"/>
        <v>57.140337727613421</v>
      </c>
      <c r="H5">
        <v>72.862222200000005</v>
      </c>
      <c r="I5">
        <v>18.99910959</v>
      </c>
      <c r="J5">
        <v>72.873476139999994</v>
      </c>
      <c r="K5">
        <v>19.018058400000001</v>
      </c>
    </row>
    <row r="6" spans="1:26" x14ac:dyDescent="0.2">
      <c r="A6">
        <v>34</v>
      </c>
      <c r="B6">
        <v>683</v>
      </c>
      <c r="C6">
        <v>5</v>
      </c>
      <c r="D6">
        <v>218.89</v>
      </c>
      <c r="E6">
        <f t="shared" si="0"/>
        <v>3.6481666666666666</v>
      </c>
      <c r="F6">
        <f t="shared" si="0"/>
        <v>6.0802777777777775E-2</v>
      </c>
      <c r="G6">
        <f t="shared" si="1"/>
        <v>59.207821280095033</v>
      </c>
      <c r="H6">
        <v>72.862222200000005</v>
      </c>
      <c r="I6">
        <v>18.99910959</v>
      </c>
      <c r="J6">
        <v>72.873476139999994</v>
      </c>
      <c r="K6">
        <v>19.018058400000001</v>
      </c>
    </row>
    <row r="7" spans="1:26" x14ac:dyDescent="0.2">
      <c r="A7">
        <v>34</v>
      </c>
      <c r="B7">
        <v>683</v>
      </c>
      <c r="C7">
        <v>6</v>
      </c>
      <c r="D7">
        <v>215.88499999999999</v>
      </c>
      <c r="E7">
        <f t="shared" si="0"/>
        <v>3.5980833333333333</v>
      </c>
      <c r="F7">
        <f t="shared" si="0"/>
        <v>5.9968055555555552E-2</v>
      </c>
      <c r="G7">
        <f t="shared" si="1"/>
        <v>60.031961460963018</v>
      </c>
      <c r="H7">
        <v>72.862222200000005</v>
      </c>
      <c r="I7">
        <v>18.99910959</v>
      </c>
      <c r="J7">
        <v>72.873476139999994</v>
      </c>
      <c r="K7">
        <v>19.018058400000001</v>
      </c>
    </row>
    <row r="8" spans="1:26" x14ac:dyDescent="0.2">
      <c r="A8">
        <v>34</v>
      </c>
      <c r="B8">
        <v>683</v>
      </c>
      <c r="C8">
        <v>7</v>
      </c>
      <c r="D8">
        <v>232.39</v>
      </c>
      <c r="E8">
        <f t="shared" si="0"/>
        <v>3.8731666666666666</v>
      </c>
      <c r="F8">
        <f t="shared" si="0"/>
        <v>6.4552777777777778E-2</v>
      </c>
      <c r="G8">
        <f t="shared" si="1"/>
        <v>55.768320495718406</v>
      </c>
      <c r="H8">
        <v>72.862222200000005</v>
      </c>
      <c r="I8">
        <v>18.99910959</v>
      </c>
      <c r="J8">
        <v>72.873476139999994</v>
      </c>
      <c r="K8">
        <v>19.018058400000001</v>
      </c>
    </row>
    <row r="9" spans="1:26" x14ac:dyDescent="0.2">
      <c r="A9">
        <v>34</v>
      </c>
      <c r="B9">
        <v>683</v>
      </c>
      <c r="C9">
        <v>8</v>
      </c>
      <c r="D9">
        <v>233.13499999999999</v>
      </c>
      <c r="E9">
        <f t="shared" si="0"/>
        <v>3.8855833333333334</v>
      </c>
      <c r="F9">
        <f t="shared" si="0"/>
        <v>6.4759722222222219E-2</v>
      </c>
      <c r="G9">
        <f t="shared" si="1"/>
        <v>55.590108735282136</v>
      </c>
      <c r="H9">
        <v>72.862222200000005</v>
      </c>
      <c r="I9">
        <v>18.99910959</v>
      </c>
      <c r="J9">
        <v>72.873476139999994</v>
      </c>
      <c r="K9">
        <v>19.018058400000001</v>
      </c>
    </row>
    <row r="10" spans="1:26" x14ac:dyDescent="0.2">
      <c r="A10">
        <v>34</v>
      </c>
      <c r="B10">
        <v>683</v>
      </c>
      <c r="C10">
        <v>9</v>
      </c>
      <c r="D10">
        <v>208.45500000000001</v>
      </c>
      <c r="E10">
        <f t="shared" si="0"/>
        <v>3.4742500000000001</v>
      </c>
      <c r="F10">
        <f t="shared" si="0"/>
        <v>5.7904166666666666E-2</v>
      </c>
      <c r="G10">
        <f t="shared" si="1"/>
        <v>62.171691732028499</v>
      </c>
      <c r="H10">
        <v>72.862222200000005</v>
      </c>
      <c r="I10">
        <v>18.99910959</v>
      </c>
      <c r="J10">
        <v>72.873476139999994</v>
      </c>
      <c r="K10">
        <v>19.018058400000001</v>
      </c>
    </row>
    <row r="11" spans="1:26" x14ac:dyDescent="0.2">
      <c r="A11">
        <v>34</v>
      </c>
      <c r="B11">
        <v>683</v>
      </c>
      <c r="C11">
        <v>10</v>
      </c>
      <c r="D11">
        <v>219.31</v>
      </c>
      <c r="E11">
        <f t="shared" si="0"/>
        <v>3.6551666666666667</v>
      </c>
      <c r="F11">
        <f t="shared" si="0"/>
        <v>6.0919444444444443E-2</v>
      </c>
      <c r="G11">
        <f t="shared" si="1"/>
        <v>59.094432538415944</v>
      </c>
      <c r="H11">
        <v>72.862222200000005</v>
      </c>
      <c r="I11">
        <v>18.99910959</v>
      </c>
      <c r="J11">
        <v>72.873476139999994</v>
      </c>
      <c r="K11">
        <v>19.018058400000001</v>
      </c>
    </row>
    <row r="12" spans="1:26" x14ac:dyDescent="0.2">
      <c r="A12">
        <v>34</v>
      </c>
      <c r="B12">
        <v>683</v>
      </c>
      <c r="C12">
        <v>11</v>
      </c>
      <c r="D12">
        <v>229.08</v>
      </c>
      <c r="E12">
        <f t="shared" si="0"/>
        <v>3.8180000000000001</v>
      </c>
      <c r="F12">
        <f t="shared" si="0"/>
        <v>6.3633333333333333E-2</v>
      </c>
      <c r="G12">
        <f t="shared" si="1"/>
        <v>56.574122577265584</v>
      </c>
      <c r="H12">
        <v>72.862222200000005</v>
      </c>
      <c r="I12">
        <v>18.99910959</v>
      </c>
      <c r="J12">
        <v>72.873476139999994</v>
      </c>
      <c r="K12">
        <v>19.018058400000001</v>
      </c>
    </row>
    <row r="13" spans="1:26" x14ac:dyDescent="0.2">
      <c r="A13">
        <v>34</v>
      </c>
      <c r="B13">
        <v>683</v>
      </c>
      <c r="C13">
        <v>12</v>
      </c>
      <c r="D13">
        <v>243.22</v>
      </c>
      <c r="E13">
        <f t="shared" si="0"/>
        <v>4.0536666666666665</v>
      </c>
      <c r="F13">
        <f t="shared" si="0"/>
        <v>6.7561111111111113E-2</v>
      </c>
      <c r="G13">
        <f t="shared" si="1"/>
        <v>53.285091686538934</v>
      </c>
      <c r="H13">
        <v>72.862222200000005</v>
      </c>
      <c r="I13">
        <v>18.99910959</v>
      </c>
      <c r="J13">
        <v>72.873476139999994</v>
      </c>
      <c r="K13">
        <v>19.018058400000001</v>
      </c>
    </row>
    <row r="14" spans="1:26" x14ac:dyDescent="0.2">
      <c r="A14">
        <v>250</v>
      </c>
      <c r="B14">
        <v>34</v>
      </c>
      <c r="C14">
        <v>1</v>
      </c>
      <c r="D14">
        <v>294.26</v>
      </c>
      <c r="E14">
        <f t="shared" si="0"/>
        <v>4.9043333333333328</v>
      </c>
      <c r="F14">
        <f t="shared" si="0"/>
        <v>8.1738888888888875E-2</v>
      </c>
      <c r="G14">
        <f t="shared" ref="G14:G25" si="2">4.5/F14</f>
        <v>55.053354176578544</v>
      </c>
      <c r="H14">
        <v>72.8467907</v>
      </c>
      <c r="I14">
        <v>18.965760450000001</v>
      </c>
      <c r="J14">
        <v>72.862222200000005</v>
      </c>
      <c r="K14">
        <v>18.99910959</v>
      </c>
    </row>
    <row r="15" spans="1:26" x14ac:dyDescent="0.2">
      <c r="A15">
        <v>250</v>
      </c>
      <c r="B15">
        <v>34</v>
      </c>
      <c r="C15">
        <v>2</v>
      </c>
      <c r="D15">
        <v>296.78500000000003</v>
      </c>
      <c r="E15">
        <f t="shared" si="0"/>
        <v>4.9464166666666669</v>
      </c>
      <c r="F15">
        <f t="shared" si="0"/>
        <v>8.2440277777777779E-2</v>
      </c>
      <c r="G15">
        <f t="shared" si="2"/>
        <v>54.584968916892699</v>
      </c>
      <c r="H15">
        <v>72.8467907</v>
      </c>
      <c r="I15">
        <v>18.965760450000001</v>
      </c>
      <c r="J15">
        <v>72.862222200000005</v>
      </c>
      <c r="K15">
        <v>18.99910959</v>
      </c>
    </row>
    <row r="16" spans="1:26" x14ac:dyDescent="0.2">
      <c r="A16">
        <v>250</v>
      </c>
      <c r="B16">
        <v>34</v>
      </c>
      <c r="C16">
        <v>3</v>
      </c>
      <c r="D16">
        <v>327.77</v>
      </c>
      <c r="E16">
        <f t="shared" si="0"/>
        <v>5.4628333333333332</v>
      </c>
      <c r="F16">
        <f t="shared" si="0"/>
        <v>9.1047222222222224E-2</v>
      </c>
      <c r="G16">
        <f t="shared" si="2"/>
        <v>49.424901607834762</v>
      </c>
      <c r="H16">
        <v>72.8467907</v>
      </c>
      <c r="I16">
        <v>18.965760450000001</v>
      </c>
      <c r="J16">
        <v>72.862222200000005</v>
      </c>
      <c r="K16">
        <v>18.99910959</v>
      </c>
      <c r="N16" s="2"/>
      <c r="O16" s="2"/>
      <c r="P16" s="3"/>
      <c r="Q16" s="2"/>
      <c r="R16" s="3"/>
      <c r="S16" s="7"/>
      <c r="T16" s="3"/>
      <c r="U16" s="8"/>
      <c r="V16" s="8"/>
      <c r="W16" s="8"/>
      <c r="X16" s="2"/>
      <c r="Y16" s="2"/>
      <c r="Z16" s="3"/>
    </row>
    <row r="17" spans="1:16" x14ac:dyDescent="0.2">
      <c r="A17">
        <v>250</v>
      </c>
      <c r="B17">
        <v>34</v>
      </c>
      <c r="C17">
        <v>4</v>
      </c>
      <c r="D17">
        <v>317.38499999999999</v>
      </c>
      <c r="E17">
        <f t="shared" si="0"/>
        <v>5.2897499999999997</v>
      </c>
      <c r="F17">
        <f t="shared" si="0"/>
        <v>8.8162499999999991E-2</v>
      </c>
      <c r="G17">
        <f t="shared" si="2"/>
        <v>51.042109740535949</v>
      </c>
      <c r="H17">
        <v>72.8467907</v>
      </c>
      <c r="I17">
        <v>18.965760450000001</v>
      </c>
      <c r="J17">
        <v>72.862222200000005</v>
      </c>
      <c r="K17">
        <v>18.99910959</v>
      </c>
      <c r="N17" s="2"/>
      <c r="O17" s="2"/>
      <c r="P17" s="3"/>
    </row>
    <row r="18" spans="1:16" x14ac:dyDescent="0.2">
      <c r="A18">
        <v>250</v>
      </c>
      <c r="B18">
        <v>34</v>
      </c>
      <c r="C18">
        <v>5</v>
      </c>
      <c r="D18">
        <v>307.95</v>
      </c>
      <c r="E18">
        <f t="shared" si="0"/>
        <v>5.1324999999999994</v>
      </c>
      <c r="F18">
        <f t="shared" si="0"/>
        <v>8.5541666666666655E-2</v>
      </c>
      <c r="G18">
        <f t="shared" si="2"/>
        <v>52.605942523136882</v>
      </c>
      <c r="H18">
        <v>72.8467907</v>
      </c>
      <c r="I18">
        <v>18.965760450000001</v>
      </c>
      <c r="J18">
        <v>72.862222200000005</v>
      </c>
      <c r="K18">
        <v>18.99910959</v>
      </c>
      <c r="N18" s="2"/>
      <c r="O18" s="7"/>
      <c r="P18" s="3"/>
    </row>
    <row r="19" spans="1:16" x14ac:dyDescent="0.2">
      <c r="A19">
        <v>250</v>
      </c>
      <c r="B19">
        <v>34</v>
      </c>
      <c r="C19">
        <v>6</v>
      </c>
      <c r="D19">
        <v>304.41500000000002</v>
      </c>
      <c r="E19">
        <f t="shared" si="0"/>
        <v>5.0735833333333336</v>
      </c>
      <c r="F19">
        <f t="shared" si="0"/>
        <v>8.4559722222222231E-2</v>
      </c>
      <c r="G19">
        <f t="shared" si="2"/>
        <v>53.216825714895776</v>
      </c>
      <c r="H19">
        <v>72.8467907</v>
      </c>
      <c r="I19">
        <v>18.965760450000001</v>
      </c>
      <c r="J19">
        <v>72.862222200000005</v>
      </c>
      <c r="K19">
        <v>18.99910959</v>
      </c>
      <c r="N19" s="7"/>
      <c r="O19" s="2"/>
      <c r="P19" s="3"/>
    </row>
    <row r="20" spans="1:16" x14ac:dyDescent="0.2">
      <c r="A20">
        <v>250</v>
      </c>
      <c r="B20">
        <v>34</v>
      </c>
      <c r="C20">
        <v>7</v>
      </c>
      <c r="D20">
        <v>342.69</v>
      </c>
      <c r="E20">
        <f t="shared" si="0"/>
        <v>5.7115</v>
      </c>
      <c r="F20">
        <f t="shared" si="0"/>
        <v>9.5191666666666661E-2</v>
      </c>
      <c r="G20">
        <f t="shared" si="2"/>
        <v>47.273045609734751</v>
      </c>
      <c r="H20">
        <v>72.8467907</v>
      </c>
      <c r="I20">
        <v>18.965760450000001</v>
      </c>
      <c r="J20">
        <v>72.862222200000005</v>
      </c>
      <c r="K20">
        <v>18.99910959</v>
      </c>
    </row>
    <row r="21" spans="1:16" x14ac:dyDescent="0.2">
      <c r="A21">
        <v>250</v>
      </c>
      <c r="B21">
        <v>34</v>
      </c>
      <c r="C21">
        <v>8</v>
      </c>
      <c r="D21">
        <v>318.47000000000003</v>
      </c>
      <c r="E21">
        <f t="shared" si="0"/>
        <v>5.3078333333333338</v>
      </c>
      <c r="F21">
        <f t="shared" si="0"/>
        <v>8.8463888888888897E-2</v>
      </c>
      <c r="G21">
        <f t="shared" si="2"/>
        <v>50.86821364649731</v>
      </c>
      <c r="H21">
        <v>72.8467907</v>
      </c>
      <c r="I21">
        <v>18.965760450000001</v>
      </c>
      <c r="J21">
        <v>72.862222200000005</v>
      </c>
      <c r="K21">
        <v>18.99910959</v>
      </c>
    </row>
    <row r="22" spans="1:16" x14ac:dyDescent="0.2">
      <c r="A22">
        <v>250</v>
      </c>
      <c r="B22">
        <v>34</v>
      </c>
      <c r="C22">
        <v>9</v>
      </c>
      <c r="D22">
        <v>303.97000000000003</v>
      </c>
      <c r="E22">
        <f t="shared" ref="E22:F41" si="3">D22/60</f>
        <v>5.0661666666666667</v>
      </c>
      <c r="F22">
        <f t="shared" si="3"/>
        <v>8.4436111111111115E-2</v>
      </c>
      <c r="G22">
        <f t="shared" si="2"/>
        <v>53.294733032865082</v>
      </c>
      <c r="H22">
        <v>72.8467907</v>
      </c>
      <c r="I22">
        <v>18.965760450000001</v>
      </c>
      <c r="J22">
        <v>72.862222200000005</v>
      </c>
      <c r="K22">
        <v>18.99910959</v>
      </c>
    </row>
    <row r="23" spans="1:16" x14ac:dyDescent="0.2">
      <c r="A23">
        <v>250</v>
      </c>
      <c r="B23">
        <v>34</v>
      </c>
      <c r="C23">
        <v>10</v>
      </c>
      <c r="D23">
        <v>323.58</v>
      </c>
      <c r="E23">
        <f t="shared" si="3"/>
        <v>5.3929999999999998</v>
      </c>
      <c r="F23">
        <f t="shared" si="3"/>
        <v>8.9883333333333329E-2</v>
      </c>
      <c r="G23">
        <f t="shared" si="2"/>
        <v>50.064898943074361</v>
      </c>
      <c r="H23">
        <v>72.8467907</v>
      </c>
      <c r="I23">
        <v>18.965760450000001</v>
      </c>
      <c r="J23">
        <v>72.862222200000005</v>
      </c>
      <c r="K23">
        <v>18.99910959</v>
      </c>
    </row>
    <row r="24" spans="1:16" x14ac:dyDescent="0.2">
      <c r="A24">
        <v>250</v>
      </c>
      <c r="B24">
        <v>34</v>
      </c>
      <c r="C24">
        <v>11</v>
      </c>
      <c r="D24">
        <v>342.66</v>
      </c>
      <c r="E24">
        <f t="shared" si="3"/>
        <v>5.7110000000000003</v>
      </c>
      <c r="F24">
        <f t="shared" si="3"/>
        <v>9.5183333333333342E-2</v>
      </c>
      <c r="G24">
        <f t="shared" si="2"/>
        <v>47.277184381019083</v>
      </c>
      <c r="H24">
        <v>72.8467907</v>
      </c>
      <c r="I24">
        <v>18.965760450000001</v>
      </c>
      <c r="J24">
        <v>72.862222200000005</v>
      </c>
      <c r="K24">
        <v>18.99910959</v>
      </c>
    </row>
    <row r="25" spans="1:16" x14ac:dyDescent="0.2">
      <c r="A25">
        <v>250</v>
      </c>
      <c r="B25">
        <v>34</v>
      </c>
      <c r="C25">
        <v>12</v>
      </c>
      <c r="D25">
        <v>352.69</v>
      </c>
      <c r="E25">
        <f t="shared" si="3"/>
        <v>5.878166666666667</v>
      </c>
      <c r="F25">
        <f t="shared" si="3"/>
        <v>9.7969444444444456E-2</v>
      </c>
      <c r="G25">
        <f t="shared" si="2"/>
        <v>45.932688763503357</v>
      </c>
      <c r="H25">
        <v>72.8467907</v>
      </c>
      <c r="I25">
        <v>18.965760450000001</v>
      </c>
      <c r="J25">
        <v>72.862222200000005</v>
      </c>
      <c r="K25">
        <v>18.99910959</v>
      </c>
    </row>
    <row r="26" spans="1:16" x14ac:dyDescent="0.2">
      <c r="A26">
        <v>382</v>
      </c>
      <c r="B26">
        <v>250</v>
      </c>
      <c r="C26">
        <v>1</v>
      </c>
      <c r="D26">
        <v>2489.5149999999999</v>
      </c>
      <c r="E26">
        <f t="shared" si="3"/>
        <v>41.491916666666661</v>
      </c>
      <c r="F26">
        <f t="shared" si="3"/>
        <v>0.69153194444444432</v>
      </c>
      <c r="G26">
        <f t="shared" ref="G26:G37" si="4">6.4/F26</f>
        <v>9.2548146928216966</v>
      </c>
      <c r="H26">
        <v>72.821775729999999</v>
      </c>
      <c r="I26">
        <v>18.927909679999999</v>
      </c>
      <c r="J26">
        <v>72.8467907</v>
      </c>
      <c r="K26">
        <v>18.965760450000001</v>
      </c>
    </row>
    <row r="27" spans="1:16" x14ac:dyDescent="0.2">
      <c r="A27">
        <v>382</v>
      </c>
      <c r="B27">
        <v>250</v>
      </c>
      <c r="C27">
        <v>2</v>
      </c>
      <c r="D27">
        <v>2309.16</v>
      </c>
      <c r="E27">
        <f t="shared" si="3"/>
        <v>38.485999999999997</v>
      </c>
      <c r="F27">
        <f t="shared" si="3"/>
        <v>0.6414333333333333</v>
      </c>
      <c r="G27">
        <f t="shared" si="4"/>
        <v>9.9776542119212195</v>
      </c>
      <c r="H27">
        <v>72.821775729999999</v>
      </c>
      <c r="I27">
        <v>18.927909679999999</v>
      </c>
      <c r="J27">
        <v>72.8467907</v>
      </c>
      <c r="K27">
        <v>18.965760450000001</v>
      </c>
    </row>
    <row r="28" spans="1:16" x14ac:dyDescent="0.2">
      <c r="A28">
        <v>382</v>
      </c>
      <c r="B28">
        <v>250</v>
      </c>
      <c r="C28">
        <v>3</v>
      </c>
      <c r="D28">
        <v>2625.87</v>
      </c>
      <c r="E28">
        <f t="shared" si="3"/>
        <v>43.764499999999998</v>
      </c>
      <c r="F28">
        <f t="shared" si="3"/>
        <v>0.72940833333333333</v>
      </c>
      <c r="G28">
        <f t="shared" si="4"/>
        <v>8.7742348250294189</v>
      </c>
      <c r="H28">
        <v>72.821775729999999</v>
      </c>
      <c r="I28">
        <v>18.927909679999999</v>
      </c>
      <c r="J28">
        <v>72.8467907</v>
      </c>
      <c r="K28">
        <v>18.965760450000001</v>
      </c>
    </row>
    <row r="29" spans="1:16" x14ac:dyDescent="0.2">
      <c r="A29">
        <v>382</v>
      </c>
      <c r="B29">
        <v>250</v>
      </c>
      <c r="C29">
        <v>4</v>
      </c>
      <c r="D29">
        <v>2189.145</v>
      </c>
      <c r="E29">
        <f t="shared" si="3"/>
        <v>36.485750000000003</v>
      </c>
      <c r="F29">
        <f t="shared" si="3"/>
        <v>0.60809583333333339</v>
      </c>
      <c r="G29">
        <f t="shared" si="4"/>
        <v>10.524656886592711</v>
      </c>
      <c r="H29">
        <v>72.821775729999999</v>
      </c>
      <c r="I29">
        <v>18.927909679999999</v>
      </c>
      <c r="J29">
        <v>72.8467907</v>
      </c>
      <c r="K29">
        <v>18.965760450000001</v>
      </c>
    </row>
    <row r="30" spans="1:16" x14ac:dyDescent="0.2">
      <c r="A30">
        <v>382</v>
      </c>
      <c r="B30">
        <v>250</v>
      </c>
      <c r="C30">
        <v>5</v>
      </c>
      <c r="D30">
        <v>2114.895</v>
      </c>
      <c r="E30">
        <f t="shared" si="3"/>
        <v>35.248249999999999</v>
      </c>
      <c r="F30">
        <f t="shared" si="3"/>
        <v>0.58747083333333328</v>
      </c>
      <c r="G30">
        <f t="shared" si="4"/>
        <v>10.894157865993348</v>
      </c>
      <c r="H30">
        <v>72.821775729999999</v>
      </c>
      <c r="I30">
        <v>18.927909679999999</v>
      </c>
      <c r="J30">
        <v>72.8467907</v>
      </c>
      <c r="K30">
        <v>18.965760450000001</v>
      </c>
    </row>
    <row r="31" spans="1:16" x14ac:dyDescent="0.2">
      <c r="A31">
        <v>382</v>
      </c>
      <c r="B31">
        <v>250</v>
      </c>
      <c r="C31">
        <v>6</v>
      </c>
      <c r="D31">
        <v>2202.16</v>
      </c>
      <c r="E31">
        <f t="shared" si="3"/>
        <v>36.702666666666666</v>
      </c>
      <c r="F31">
        <f t="shared" si="3"/>
        <v>0.61171111111111109</v>
      </c>
      <c r="G31">
        <f t="shared" si="4"/>
        <v>10.462455044138483</v>
      </c>
      <c r="H31">
        <v>72.821775729999999</v>
      </c>
      <c r="I31">
        <v>18.927909679999999</v>
      </c>
      <c r="J31">
        <v>72.8467907</v>
      </c>
      <c r="K31">
        <v>18.965760450000001</v>
      </c>
    </row>
    <row r="32" spans="1:16" x14ac:dyDescent="0.2">
      <c r="A32">
        <v>382</v>
      </c>
      <c r="B32">
        <v>250</v>
      </c>
      <c r="C32">
        <v>7</v>
      </c>
      <c r="D32">
        <v>2558.2049999999999</v>
      </c>
      <c r="E32">
        <f t="shared" si="3"/>
        <v>42.636749999999999</v>
      </c>
      <c r="F32">
        <f t="shared" si="3"/>
        <v>0.71061249999999998</v>
      </c>
      <c r="G32">
        <f t="shared" si="4"/>
        <v>9.0063149747576929</v>
      </c>
      <c r="H32">
        <v>72.821775729999999</v>
      </c>
      <c r="I32">
        <v>18.927909679999999</v>
      </c>
      <c r="J32">
        <v>72.8467907</v>
      </c>
      <c r="K32">
        <v>18.965760450000001</v>
      </c>
    </row>
    <row r="33" spans="1:11" x14ac:dyDescent="0.2">
      <c r="A33">
        <v>382</v>
      </c>
      <c r="B33">
        <v>250</v>
      </c>
      <c r="C33">
        <v>8</v>
      </c>
      <c r="D33">
        <v>2492.6849999999999</v>
      </c>
      <c r="E33">
        <f t="shared" si="3"/>
        <v>41.544750000000001</v>
      </c>
      <c r="F33">
        <f t="shared" si="3"/>
        <v>0.69241249999999999</v>
      </c>
      <c r="G33">
        <f t="shared" si="4"/>
        <v>9.2430451501092197</v>
      </c>
      <c r="H33">
        <v>72.821775729999999</v>
      </c>
      <c r="I33">
        <v>18.927909679999999</v>
      </c>
      <c r="J33">
        <v>72.8467907</v>
      </c>
      <c r="K33">
        <v>18.965760450000001</v>
      </c>
    </row>
    <row r="34" spans="1:11" x14ac:dyDescent="0.2">
      <c r="A34">
        <v>382</v>
      </c>
      <c r="B34">
        <v>250</v>
      </c>
      <c r="C34">
        <v>9</v>
      </c>
      <c r="D34">
        <v>2419.4299999999998</v>
      </c>
      <c r="E34">
        <f t="shared" si="3"/>
        <v>40.323833333333333</v>
      </c>
      <c r="F34">
        <f t="shared" si="3"/>
        <v>0.67206388888888891</v>
      </c>
      <c r="G34">
        <f t="shared" si="4"/>
        <v>9.5229041551109148</v>
      </c>
      <c r="H34">
        <v>72.821775729999999</v>
      </c>
      <c r="I34">
        <v>18.927909679999999</v>
      </c>
      <c r="J34">
        <v>72.8467907</v>
      </c>
      <c r="K34">
        <v>18.965760450000001</v>
      </c>
    </row>
    <row r="35" spans="1:11" x14ac:dyDescent="0.2">
      <c r="A35">
        <v>382</v>
      </c>
      <c r="B35">
        <v>250</v>
      </c>
      <c r="C35">
        <v>10</v>
      </c>
      <c r="D35">
        <v>2350.42</v>
      </c>
      <c r="E35">
        <f t="shared" si="3"/>
        <v>39.173666666666669</v>
      </c>
      <c r="F35">
        <f t="shared" si="3"/>
        <v>0.65289444444444444</v>
      </c>
      <c r="G35">
        <f t="shared" si="4"/>
        <v>9.8025033823742138</v>
      </c>
      <c r="H35">
        <v>72.821775729999999</v>
      </c>
      <c r="I35">
        <v>18.927909679999999</v>
      </c>
      <c r="J35">
        <v>72.8467907</v>
      </c>
      <c r="K35">
        <v>18.965760450000001</v>
      </c>
    </row>
    <row r="36" spans="1:11" x14ac:dyDescent="0.2">
      <c r="A36">
        <v>382</v>
      </c>
      <c r="B36">
        <v>250</v>
      </c>
      <c r="C36">
        <v>11</v>
      </c>
      <c r="D36">
        <v>2419.125</v>
      </c>
      <c r="E36">
        <f t="shared" si="3"/>
        <v>40.318750000000001</v>
      </c>
      <c r="F36">
        <f t="shared" si="3"/>
        <v>0.67197916666666668</v>
      </c>
      <c r="G36">
        <f t="shared" si="4"/>
        <v>9.5241047899550466</v>
      </c>
      <c r="H36">
        <v>72.821775729999999</v>
      </c>
      <c r="I36">
        <v>18.927909679999999</v>
      </c>
      <c r="J36">
        <v>72.8467907</v>
      </c>
      <c r="K36">
        <v>18.965760450000001</v>
      </c>
    </row>
    <row r="37" spans="1:11" x14ac:dyDescent="0.2">
      <c r="A37">
        <v>382</v>
      </c>
      <c r="B37">
        <v>250</v>
      </c>
      <c r="C37">
        <v>12</v>
      </c>
      <c r="D37">
        <v>2582.8200000000002</v>
      </c>
      <c r="E37">
        <f t="shared" si="3"/>
        <v>43.047000000000004</v>
      </c>
      <c r="F37">
        <f t="shared" si="3"/>
        <v>0.71745000000000003</v>
      </c>
      <c r="G37">
        <f t="shared" si="4"/>
        <v>8.9204822635723744</v>
      </c>
      <c r="H37">
        <v>72.821775729999999</v>
      </c>
      <c r="I37">
        <v>18.927909679999999</v>
      </c>
      <c r="J37">
        <v>72.8467907</v>
      </c>
      <c r="K37">
        <v>18.965760450000001</v>
      </c>
    </row>
    <row r="38" spans="1:11" x14ac:dyDescent="0.2">
      <c r="A38">
        <v>683</v>
      </c>
      <c r="B38">
        <v>598</v>
      </c>
      <c r="C38">
        <v>1</v>
      </c>
      <c r="D38">
        <v>725.34500000000003</v>
      </c>
      <c r="E38">
        <f t="shared" si="3"/>
        <v>12.089083333333333</v>
      </c>
      <c r="F38">
        <f t="shared" si="3"/>
        <v>0.20148472222222222</v>
      </c>
      <c r="G38">
        <f t="shared" ref="G38:G49" si="5">4.7/F38</f>
        <v>23.326830680572694</v>
      </c>
      <c r="H38">
        <v>72.873476139999994</v>
      </c>
      <c r="I38">
        <v>19.018058400000001</v>
      </c>
      <c r="J38">
        <v>72.891942540000002</v>
      </c>
      <c r="K38">
        <v>19.044351590000002</v>
      </c>
    </row>
    <row r="39" spans="1:11" x14ac:dyDescent="0.2">
      <c r="A39">
        <v>683</v>
      </c>
      <c r="B39">
        <v>598</v>
      </c>
      <c r="C39">
        <v>2</v>
      </c>
      <c r="D39">
        <v>744.86500000000001</v>
      </c>
      <c r="E39">
        <f t="shared" si="3"/>
        <v>12.414416666666666</v>
      </c>
      <c r="F39">
        <f t="shared" si="3"/>
        <v>0.20690694444444444</v>
      </c>
      <c r="G39">
        <f t="shared" si="5"/>
        <v>22.715525632161533</v>
      </c>
      <c r="H39">
        <v>72.873476139999994</v>
      </c>
      <c r="I39">
        <v>19.018058400000001</v>
      </c>
      <c r="J39">
        <v>72.891942540000002</v>
      </c>
      <c r="K39">
        <v>19.044351590000002</v>
      </c>
    </row>
    <row r="40" spans="1:11" x14ac:dyDescent="0.2">
      <c r="A40">
        <v>683</v>
      </c>
      <c r="B40">
        <v>598</v>
      </c>
      <c r="C40">
        <v>3</v>
      </c>
      <c r="D40">
        <v>826.68</v>
      </c>
      <c r="E40">
        <f t="shared" si="3"/>
        <v>13.777999999999999</v>
      </c>
      <c r="F40">
        <f t="shared" si="3"/>
        <v>0.2296333333333333</v>
      </c>
      <c r="G40">
        <f t="shared" si="5"/>
        <v>20.467411815938455</v>
      </c>
      <c r="H40">
        <v>72.873476139999994</v>
      </c>
      <c r="I40">
        <v>19.018058400000001</v>
      </c>
      <c r="J40">
        <v>72.891942540000002</v>
      </c>
      <c r="K40">
        <v>19.044351590000002</v>
      </c>
    </row>
    <row r="41" spans="1:11" x14ac:dyDescent="0.2">
      <c r="A41">
        <v>683</v>
      </c>
      <c r="B41">
        <v>598</v>
      </c>
      <c r="C41">
        <v>4</v>
      </c>
      <c r="D41">
        <v>766.03499999999997</v>
      </c>
      <c r="E41">
        <f t="shared" si="3"/>
        <v>12.767249999999999</v>
      </c>
      <c r="F41">
        <f t="shared" si="3"/>
        <v>0.21278749999999999</v>
      </c>
      <c r="G41">
        <f t="shared" si="5"/>
        <v>22.08776361393409</v>
      </c>
      <c r="H41">
        <v>72.873476139999994</v>
      </c>
      <c r="I41">
        <v>19.018058400000001</v>
      </c>
      <c r="J41">
        <v>72.891942540000002</v>
      </c>
      <c r="K41">
        <v>19.044351590000002</v>
      </c>
    </row>
    <row r="42" spans="1:11" x14ac:dyDescent="0.2">
      <c r="A42">
        <v>683</v>
      </c>
      <c r="B42">
        <v>598</v>
      </c>
      <c r="C42">
        <v>5</v>
      </c>
      <c r="D42">
        <v>753.625</v>
      </c>
      <c r="E42">
        <f t="shared" ref="E42:F49" si="6">D42/60</f>
        <v>12.560416666666667</v>
      </c>
      <c r="F42">
        <f t="shared" si="6"/>
        <v>0.20934027777777778</v>
      </c>
      <c r="G42">
        <f t="shared" si="5"/>
        <v>22.45148449162382</v>
      </c>
      <c r="H42">
        <v>72.873476139999994</v>
      </c>
      <c r="I42">
        <v>19.018058400000001</v>
      </c>
      <c r="J42">
        <v>72.891942540000002</v>
      </c>
      <c r="K42">
        <v>19.044351590000002</v>
      </c>
    </row>
    <row r="43" spans="1:11" x14ac:dyDescent="0.2">
      <c r="A43">
        <v>683</v>
      </c>
      <c r="B43">
        <v>598</v>
      </c>
      <c r="C43">
        <v>6</v>
      </c>
      <c r="D43">
        <v>753.18</v>
      </c>
      <c r="E43">
        <f t="shared" si="6"/>
        <v>12.552999999999999</v>
      </c>
      <c r="F43">
        <f t="shared" si="6"/>
        <v>0.20921666666666666</v>
      </c>
      <c r="G43">
        <f t="shared" si="5"/>
        <v>22.464749462279933</v>
      </c>
      <c r="H43">
        <v>72.873476139999994</v>
      </c>
      <c r="I43">
        <v>19.018058400000001</v>
      </c>
      <c r="J43">
        <v>72.891942540000002</v>
      </c>
      <c r="K43">
        <v>19.044351590000002</v>
      </c>
    </row>
    <row r="44" spans="1:11" x14ac:dyDescent="0.2">
      <c r="A44">
        <v>683</v>
      </c>
      <c r="B44">
        <v>598</v>
      </c>
      <c r="C44">
        <v>7</v>
      </c>
      <c r="D44">
        <v>851.23500000000001</v>
      </c>
      <c r="E44">
        <f t="shared" si="6"/>
        <v>14.187250000000001</v>
      </c>
      <c r="F44">
        <f t="shared" si="6"/>
        <v>0.23645416666666669</v>
      </c>
      <c r="G44">
        <f t="shared" si="5"/>
        <v>19.877002237924895</v>
      </c>
      <c r="H44">
        <v>72.873476139999994</v>
      </c>
      <c r="I44">
        <v>19.018058400000001</v>
      </c>
      <c r="J44">
        <v>72.891942540000002</v>
      </c>
      <c r="K44">
        <v>19.044351590000002</v>
      </c>
    </row>
    <row r="45" spans="1:11" x14ac:dyDescent="0.2">
      <c r="A45">
        <v>683</v>
      </c>
      <c r="B45">
        <v>598</v>
      </c>
      <c r="C45">
        <v>8</v>
      </c>
      <c r="D45">
        <v>851.20500000000004</v>
      </c>
      <c r="E45">
        <f t="shared" si="6"/>
        <v>14.18675</v>
      </c>
      <c r="F45">
        <f t="shared" si="6"/>
        <v>0.23644583333333333</v>
      </c>
      <c r="G45">
        <f t="shared" si="5"/>
        <v>19.877702786050364</v>
      </c>
      <c r="H45">
        <v>72.873476139999994</v>
      </c>
      <c r="I45">
        <v>19.018058400000001</v>
      </c>
      <c r="J45">
        <v>72.891942540000002</v>
      </c>
      <c r="K45">
        <v>19.044351590000002</v>
      </c>
    </row>
    <row r="46" spans="1:11" x14ac:dyDescent="0.2">
      <c r="A46">
        <v>683</v>
      </c>
      <c r="B46">
        <v>598</v>
      </c>
      <c r="C46">
        <v>9</v>
      </c>
      <c r="D46">
        <v>764.18499999999995</v>
      </c>
      <c r="E46">
        <f t="shared" si="6"/>
        <v>12.736416666666665</v>
      </c>
      <c r="F46">
        <f t="shared" si="6"/>
        <v>0.21227361111111109</v>
      </c>
      <c r="G46">
        <f t="shared" si="5"/>
        <v>22.1412354338282</v>
      </c>
      <c r="H46">
        <v>72.873476139999994</v>
      </c>
      <c r="I46">
        <v>19.018058400000001</v>
      </c>
      <c r="J46">
        <v>72.891942540000002</v>
      </c>
      <c r="K46">
        <v>19.044351590000002</v>
      </c>
    </row>
    <row r="47" spans="1:11" x14ac:dyDescent="0.2">
      <c r="A47">
        <v>683</v>
      </c>
      <c r="B47">
        <v>598</v>
      </c>
      <c r="C47">
        <v>10</v>
      </c>
      <c r="D47">
        <v>764.82500000000005</v>
      </c>
      <c r="E47">
        <f t="shared" si="6"/>
        <v>12.747083333333334</v>
      </c>
      <c r="F47">
        <f t="shared" si="6"/>
        <v>0.2124513888888889</v>
      </c>
      <c r="G47">
        <f t="shared" si="5"/>
        <v>22.12270780897591</v>
      </c>
      <c r="H47">
        <v>72.873476139999994</v>
      </c>
      <c r="I47">
        <v>19.018058400000001</v>
      </c>
      <c r="J47">
        <v>72.891942540000002</v>
      </c>
      <c r="K47">
        <v>19.044351590000002</v>
      </c>
    </row>
    <row r="48" spans="1:11" x14ac:dyDescent="0.2">
      <c r="A48">
        <v>683</v>
      </c>
      <c r="B48">
        <v>598</v>
      </c>
      <c r="C48">
        <v>11</v>
      </c>
      <c r="D48">
        <v>809.505</v>
      </c>
      <c r="E48">
        <f t="shared" si="6"/>
        <v>13.49175</v>
      </c>
      <c r="F48">
        <f t="shared" si="6"/>
        <v>0.22486249999999999</v>
      </c>
      <c r="G48">
        <f t="shared" si="5"/>
        <v>20.901662126855303</v>
      </c>
      <c r="H48">
        <v>72.873476139999994</v>
      </c>
      <c r="I48">
        <v>19.018058400000001</v>
      </c>
      <c r="J48">
        <v>72.891942540000002</v>
      </c>
      <c r="K48">
        <v>19.044351590000002</v>
      </c>
    </row>
    <row r="49" spans="1:11" x14ac:dyDescent="0.2">
      <c r="A49">
        <v>683</v>
      </c>
      <c r="B49">
        <v>598</v>
      </c>
      <c r="C49">
        <v>12</v>
      </c>
      <c r="D49">
        <v>848.005</v>
      </c>
      <c r="E49">
        <f t="shared" si="6"/>
        <v>14.133416666666667</v>
      </c>
      <c r="F49">
        <f t="shared" si="6"/>
        <v>0.23555694444444444</v>
      </c>
      <c r="G49">
        <f t="shared" si="5"/>
        <v>19.952712542968499</v>
      </c>
      <c r="H49">
        <v>72.873476139999994</v>
      </c>
      <c r="I49">
        <v>19.018058400000001</v>
      </c>
      <c r="J49">
        <v>72.891942540000002</v>
      </c>
      <c r="K49">
        <v>19.044351590000002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32D6E-1A7F-F042-BBCB-65080A06CC37}">
  <dimension ref="A1:X61"/>
  <sheetViews>
    <sheetView topLeftCell="H1" workbookViewId="0">
      <selection activeCell="M1" sqref="M1:X1048576"/>
    </sheetView>
  </sheetViews>
  <sheetFormatPr baseColWidth="10" defaultRowHeight="16" x14ac:dyDescent="0.2"/>
  <cols>
    <col min="13" max="15" width="10.83203125" style="1"/>
    <col min="16" max="16" width="14.5" style="1" bestFit="1" customWidth="1"/>
    <col min="17" max="17" width="12.6640625" style="1" bestFit="1" customWidth="1"/>
    <col min="18" max="18" width="14.5" style="1" bestFit="1" customWidth="1"/>
    <col min="19" max="24" width="10.83203125" style="1"/>
  </cols>
  <sheetData>
    <row r="1" spans="1:24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4" x14ac:dyDescent="0.2">
      <c r="A2">
        <v>159</v>
      </c>
      <c r="B2">
        <v>403</v>
      </c>
      <c r="C2">
        <v>1</v>
      </c>
      <c r="D2">
        <v>1401.5350000000001</v>
      </c>
      <c r="E2">
        <f t="shared" ref="E2:F21" si="0">D2/60</f>
        <v>23.358916666666669</v>
      </c>
      <c r="F2">
        <f t="shared" si="0"/>
        <v>0.3893152777777778</v>
      </c>
      <c r="G2">
        <f t="shared" ref="G2:G13" si="1">3.3/F2</f>
        <v>8.4764204960989193</v>
      </c>
      <c r="H2">
        <v>72.848658689999993</v>
      </c>
      <c r="I2">
        <v>19.120180059999999</v>
      </c>
      <c r="J2">
        <v>72.833974940000004</v>
      </c>
      <c r="K2">
        <v>19.133997659999999</v>
      </c>
    </row>
    <row r="3" spans="1:24" x14ac:dyDescent="0.2">
      <c r="A3">
        <v>159</v>
      </c>
      <c r="B3">
        <v>403</v>
      </c>
      <c r="C3">
        <v>2</v>
      </c>
      <c r="D3">
        <v>1307.19</v>
      </c>
      <c r="E3">
        <f t="shared" si="0"/>
        <v>21.7865</v>
      </c>
      <c r="F3">
        <f t="shared" si="0"/>
        <v>0.36310833333333331</v>
      </c>
      <c r="G3">
        <f t="shared" si="1"/>
        <v>9.0881968191311131</v>
      </c>
      <c r="H3">
        <v>72.848658689999993</v>
      </c>
      <c r="I3">
        <v>19.120180059999999</v>
      </c>
      <c r="J3">
        <v>72.833974940000004</v>
      </c>
      <c r="K3">
        <v>19.133997659999999</v>
      </c>
    </row>
    <row r="4" spans="1:24" x14ac:dyDescent="0.2">
      <c r="A4">
        <v>159</v>
      </c>
      <c r="B4">
        <v>403</v>
      </c>
      <c r="C4">
        <v>3</v>
      </c>
      <c r="D4">
        <v>1483.2449999999999</v>
      </c>
      <c r="E4">
        <f t="shared" si="0"/>
        <v>24.720749999999999</v>
      </c>
      <c r="F4">
        <f t="shared" si="0"/>
        <v>0.4120125</v>
      </c>
      <c r="G4">
        <f t="shared" si="1"/>
        <v>8.0094657322289979</v>
      </c>
      <c r="H4">
        <v>72.848658689999993</v>
      </c>
      <c r="I4">
        <v>19.120180059999999</v>
      </c>
      <c r="J4">
        <v>72.833974940000004</v>
      </c>
      <c r="K4">
        <v>19.133997659999999</v>
      </c>
    </row>
    <row r="5" spans="1:24" x14ac:dyDescent="0.2">
      <c r="A5">
        <v>159</v>
      </c>
      <c r="B5">
        <v>403</v>
      </c>
      <c r="C5">
        <v>4</v>
      </c>
      <c r="D5">
        <v>1373.915</v>
      </c>
      <c r="E5">
        <f t="shared" si="0"/>
        <v>22.898583333333331</v>
      </c>
      <c r="F5">
        <f t="shared" si="0"/>
        <v>0.3816430555555555</v>
      </c>
      <c r="G5">
        <f t="shared" si="1"/>
        <v>8.6468231295240248</v>
      </c>
      <c r="H5">
        <v>72.848658689999993</v>
      </c>
      <c r="I5">
        <v>19.120180059999999</v>
      </c>
      <c r="J5">
        <v>72.833974940000004</v>
      </c>
      <c r="K5">
        <v>19.133997659999999</v>
      </c>
    </row>
    <row r="6" spans="1:24" x14ac:dyDescent="0.2">
      <c r="A6">
        <v>159</v>
      </c>
      <c r="B6">
        <v>403</v>
      </c>
      <c r="C6">
        <v>5</v>
      </c>
      <c r="D6">
        <v>1322.0350000000001</v>
      </c>
      <c r="E6">
        <f t="shared" si="0"/>
        <v>22.033916666666666</v>
      </c>
      <c r="F6">
        <f t="shared" si="0"/>
        <v>0.36723194444444446</v>
      </c>
      <c r="G6">
        <f t="shared" si="1"/>
        <v>8.9861463576985479</v>
      </c>
      <c r="H6">
        <v>72.848658689999993</v>
      </c>
      <c r="I6">
        <v>19.120180059999999</v>
      </c>
      <c r="J6">
        <v>72.833974940000004</v>
      </c>
      <c r="K6">
        <v>19.133997659999999</v>
      </c>
    </row>
    <row r="7" spans="1:24" x14ac:dyDescent="0.2">
      <c r="A7">
        <v>159</v>
      </c>
      <c r="B7">
        <v>403</v>
      </c>
      <c r="C7">
        <v>6</v>
      </c>
      <c r="D7">
        <v>1385.01</v>
      </c>
      <c r="E7">
        <f t="shared" si="0"/>
        <v>23.083500000000001</v>
      </c>
      <c r="F7">
        <f t="shared" si="0"/>
        <v>0.38472500000000004</v>
      </c>
      <c r="G7">
        <f t="shared" si="1"/>
        <v>8.5775553967119365</v>
      </c>
      <c r="H7">
        <v>72.848658689999993</v>
      </c>
      <c r="I7">
        <v>19.120180059999999</v>
      </c>
      <c r="J7">
        <v>72.833974940000004</v>
      </c>
      <c r="K7">
        <v>19.133997659999999</v>
      </c>
    </row>
    <row r="8" spans="1:24" x14ac:dyDescent="0.2">
      <c r="A8">
        <v>159</v>
      </c>
      <c r="B8">
        <v>403</v>
      </c>
      <c r="C8">
        <v>7</v>
      </c>
      <c r="D8">
        <v>1437.5150000000001</v>
      </c>
      <c r="E8">
        <f t="shared" si="0"/>
        <v>23.958583333333333</v>
      </c>
      <c r="F8">
        <f t="shared" si="0"/>
        <v>0.39930972222222222</v>
      </c>
      <c r="G8">
        <f t="shared" si="1"/>
        <v>8.2642615903138399</v>
      </c>
      <c r="H8">
        <v>72.848658689999993</v>
      </c>
      <c r="I8">
        <v>19.120180059999999</v>
      </c>
      <c r="J8">
        <v>72.833974940000004</v>
      </c>
      <c r="K8">
        <v>19.133997659999999</v>
      </c>
    </row>
    <row r="9" spans="1:24" x14ac:dyDescent="0.2">
      <c r="A9">
        <v>159</v>
      </c>
      <c r="B9">
        <v>403</v>
      </c>
      <c r="C9">
        <v>8</v>
      </c>
      <c r="D9">
        <v>1367.15</v>
      </c>
      <c r="E9">
        <f t="shared" si="0"/>
        <v>22.785833333333336</v>
      </c>
      <c r="F9">
        <f t="shared" si="0"/>
        <v>0.37976388888888896</v>
      </c>
      <c r="G9">
        <f t="shared" si="1"/>
        <v>8.689609772153748</v>
      </c>
      <c r="H9">
        <v>72.848658689999993</v>
      </c>
      <c r="I9">
        <v>19.120180059999999</v>
      </c>
      <c r="J9">
        <v>72.833974940000004</v>
      </c>
      <c r="K9">
        <v>19.133997659999999</v>
      </c>
    </row>
    <row r="10" spans="1:24" x14ac:dyDescent="0.2">
      <c r="A10">
        <v>159</v>
      </c>
      <c r="B10">
        <v>403</v>
      </c>
      <c r="C10">
        <v>9</v>
      </c>
      <c r="D10">
        <v>1345.3150000000001</v>
      </c>
      <c r="E10">
        <f t="shared" si="0"/>
        <v>22.421916666666668</v>
      </c>
      <c r="F10">
        <f t="shared" si="0"/>
        <v>0.37369861111111113</v>
      </c>
      <c r="G10">
        <f t="shared" si="1"/>
        <v>8.8306456108792357</v>
      </c>
      <c r="H10">
        <v>72.848658689999993</v>
      </c>
      <c r="I10">
        <v>19.120180059999999</v>
      </c>
      <c r="J10">
        <v>72.833974940000004</v>
      </c>
      <c r="K10">
        <v>19.133997659999999</v>
      </c>
    </row>
    <row r="11" spans="1:24" x14ac:dyDescent="0.2">
      <c r="A11">
        <v>159</v>
      </c>
      <c r="B11">
        <v>403</v>
      </c>
      <c r="C11">
        <v>10</v>
      </c>
      <c r="D11">
        <v>1222.1300000000001</v>
      </c>
      <c r="E11">
        <f t="shared" si="0"/>
        <v>20.368833333333335</v>
      </c>
      <c r="F11">
        <f t="shared" si="0"/>
        <v>0.33948055555555556</v>
      </c>
      <c r="G11">
        <f t="shared" si="1"/>
        <v>9.7207334735257298</v>
      </c>
      <c r="H11">
        <v>72.848658689999993</v>
      </c>
      <c r="I11">
        <v>19.120180059999999</v>
      </c>
      <c r="J11">
        <v>72.833974940000004</v>
      </c>
      <c r="K11">
        <v>19.133997659999999</v>
      </c>
    </row>
    <row r="12" spans="1:24" x14ac:dyDescent="0.2">
      <c r="A12">
        <v>159</v>
      </c>
      <c r="B12">
        <v>403</v>
      </c>
      <c r="C12">
        <v>11</v>
      </c>
      <c r="D12">
        <v>1279.0650000000001</v>
      </c>
      <c r="E12">
        <f t="shared" si="0"/>
        <v>21.31775</v>
      </c>
      <c r="F12">
        <f t="shared" si="0"/>
        <v>0.35529583333333331</v>
      </c>
      <c r="G12">
        <f t="shared" si="1"/>
        <v>9.2880346190381253</v>
      </c>
      <c r="H12">
        <v>72.848658689999993</v>
      </c>
      <c r="I12">
        <v>19.120180059999999</v>
      </c>
      <c r="J12">
        <v>72.833974940000004</v>
      </c>
      <c r="K12">
        <v>19.133997659999999</v>
      </c>
    </row>
    <row r="13" spans="1:24" x14ac:dyDescent="0.2">
      <c r="A13">
        <v>159</v>
      </c>
      <c r="B13">
        <v>403</v>
      </c>
      <c r="C13">
        <v>12</v>
      </c>
      <c r="D13">
        <v>1244.3499999999999</v>
      </c>
      <c r="E13">
        <f t="shared" si="0"/>
        <v>20.739166666666666</v>
      </c>
      <c r="F13">
        <f t="shared" si="0"/>
        <v>0.34565277777777775</v>
      </c>
      <c r="G13">
        <f t="shared" si="1"/>
        <v>9.5471531321573515</v>
      </c>
      <c r="H13">
        <v>72.848658689999993</v>
      </c>
      <c r="I13">
        <v>19.120180059999999</v>
      </c>
      <c r="J13">
        <v>72.833974940000004</v>
      </c>
      <c r="K13">
        <v>19.133997659999999</v>
      </c>
    </row>
    <row r="14" spans="1:24" x14ac:dyDescent="0.2">
      <c r="A14">
        <v>191</v>
      </c>
      <c r="B14">
        <v>689</v>
      </c>
      <c r="C14">
        <v>1</v>
      </c>
      <c r="D14">
        <v>519.70000000000005</v>
      </c>
      <c r="E14">
        <f t="shared" si="0"/>
        <v>8.6616666666666671</v>
      </c>
      <c r="F14">
        <f t="shared" si="0"/>
        <v>0.14436111111111111</v>
      </c>
      <c r="G14">
        <f t="shared" ref="G14:G25" si="2">5.45/F14</f>
        <v>37.752549547816052</v>
      </c>
      <c r="H14">
        <v>72.813204709999994</v>
      </c>
      <c r="I14">
        <v>19.01818463</v>
      </c>
      <c r="J14">
        <v>72.830525320000007</v>
      </c>
      <c r="K14">
        <v>19.052455179999999</v>
      </c>
    </row>
    <row r="15" spans="1:24" x14ac:dyDescent="0.2">
      <c r="A15">
        <v>191</v>
      </c>
      <c r="B15">
        <v>689</v>
      </c>
      <c r="C15">
        <v>2</v>
      </c>
      <c r="D15">
        <v>546.05499999999995</v>
      </c>
      <c r="E15">
        <f t="shared" si="0"/>
        <v>9.1009166666666665</v>
      </c>
      <c r="F15">
        <f t="shared" si="0"/>
        <v>0.15168194444444444</v>
      </c>
      <c r="G15">
        <f t="shared" si="2"/>
        <v>35.930446566737785</v>
      </c>
      <c r="H15">
        <v>72.813204709999994</v>
      </c>
      <c r="I15">
        <v>19.01818463</v>
      </c>
      <c r="J15">
        <v>72.830525320000007</v>
      </c>
      <c r="K15">
        <v>19.052455179999999</v>
      </c>
      <c r="M15" s="2"/>
      <c r="N15" s="2"/>
      <c r="O15" s="3"/>
      <c r="P15" s="4"/>
      <c r="Q15" s="5"/>
      <c r="R15" s="6"/>
      <c r="T15" s="2"/>
      <c r="V15" s="2"/>
      <c r="W15" s="2"/>
      <c r="X15" s="2"/>
    </row>
    <row r="16" spans="1:24" x14ac:dyDescent="0.2">
      <c r="A16">
        <v>191</v>
      </c>
      <c r="B16">
        <v>689</v>
      </c>
      <c r="C16">
        <v>3</v>
      </c>
      <c r="D16">
        <v>549.60500000000002</v>
      </c>
      <c r="E16">
        <f t="shared" si="0"/>
        <v>9.1600833333333345</v>
      </c>
      <c r="F16">
        <f t="shared" si="0"/>
        <v>0.15266805555555557</v>
      </c>
      <c r="G16">
        <f t="shared" si="2"/>
        <v>35.698365189545214</v>
      </c>
      <c r="H16">
        <v>72.813204709999994</v>
      </c>
      <c r="I16">
        <v>19.01818463</v>
      </c>
      <c r="J16">
        <v>72.830525320000007</v>
      </c>
      <c r="K16">
        <v>19.052455179999999</v>
      </c>
      <c r="M16" s="2"/>
      <c r="N16" s="2"/>
      <c r="O16" s="3"/>
      <c r="P16" s="5"/>
      <c r="Q16" s="5"/>
      <c r="R16" s="5"/>
    </row>
    <row r="17" spans="1:18" x14ac:dyDescent="0.2">
      <c r="A17">
        <v>191</v>
      </c>
      <c r="B17">
        <v>689</v>
      </c>
      <c r="C17">
        <v>4</v>
      </c>
      <c r="D17">
        <v>492.77</v>
      </c>
      <c r="E17">
        <f t="shared" si="0"/>
        <v>8.2128333333333323</v>
      </c>
      <c r="F17">
        <f t="shared" si="0"/>
        <v>0.13688055555555553</v>
      </c>
      <c r="G17">
        <f t="shared" si="2"/>
        <v>39.815735535848376</v>
      </c>
      <c r="H17">
        <v>72.813204709999994</v>
      </c>
      <c r="I17">
        <v>19.01818463</v>
      </c>
      <c r="J17">
        <v>72.830525320000007</v>
      </c>
      <c r="K17">
        <v>19.052455179999999</v>
      </c>
      <c r="M17" s="2"/>
      <c r="N17" s="7"/>
      <c r="O17" s="3"/>
      <c r="P17" s="5"/>
      <c r="Q17" s="5"/>
      <c r="R17" s="5"/>
    </row>
    <row r="18" spans="1:18" x14ac:dyDescent="0.2">
      <c r="A18">
        <v>191</v>
      </c>
      <c r="B18">
        <v>689</v>
      </c>
      <c r="C18">
        <v>5</v>
      </c>
      <c r="D18">
        <v>455.56</v>
      </c>
      <c r="E18">
        <f t="shared" si="0"/>
        <v>7.5926666666666671</v>
      </c>
      <c r="F18">
        <f t="shared" si="0"/>
        <v>0.12654444444444446</v>
      </c>
      <c r="G18">
        <f t="shared" si="2"/>
        <v>43.067872508560889</v>
      </c>
      <c r="H18">
        <v>72.813204709999994</v>
      </c>
      <c r="I18">
        <v>19.01818463</v>
      </c>
      <c r="J18">
        <v>72.830525320000007</v>
      </c>
      <c r="K18">
        <v>19.052455179999999</v>
      </c>
      <c r="M18" s="7"/>
      <c r="N18" s="2"/>
      <c r="O18" s="2"/>
      <c r="P18" s="5"/>
      <c r="Q18" s="5"/>
      <c r="R18" s="5"/>
    </row>
    <row r="19" spans="1:18" x14ac:dyDescent="0.2">
      <c r="A19">
        <v>191</v>
      </c>
      <c r="B19">
        <v>689</v>
      </c>
      <c r="C19">
        <v>6</v>
      </c>
      <c r="D19">
        <v>454.45499999999998</v>
      </c>
      <c r="E19">
        <f t="shared" si="0"/>
        <v>7.5742500000000001</v>
      </c>
      <c r="F19">
        <f t="shared" si="0"/>
        <v>0.1262375</v>
      </c>
      <c r="G19">
        <f t="shared" si="2"/>
        <v>43.172591345677787</v>
      </c>
      <c r="H19">
        <v>72.813204709999994</v>
      </c>
      <c r="I19">
        <v>19.01818463</v>
      </c>
      <c r="J19">
        <v>72.830525320000007</v>
      </c>
      <c r="K19">
        <v>19.052455179999999</v>
      </c>
      <c r="M19" s="2"/>
      <c r="N19" s="2"/>
      <c r="O19" s="3"/>
      <c r="P19" s="5"/>
      <c r="Q19" s="5"/>
      <c r="R19" s="5"/>
    </row>
    <row r="20" spans="1:18" x14ac:dyDescent="0.2">
      <c r="A20">
        <v>191</v>
      </c>
      <c r="B20">
        <v>689</v>
      </c>
      <c r="C20">
        <v>7</v>
      </c>
      <c r="D20">
        <v>482.57</v>
      </c>
      <c r="E20">
        <f t="shared" si="0"/>
        <v>8.0428333333333324</v>
      </c>
      <c r="F20">
        <f t="shared" si="0"/>
        <v>0.13404722222222221</v>
      </c>
      <c r="G20">
        <f t="shared" si="2"/>
        <v>40.657313964813405</v>
      </c>
      <c r="H20">
        <v>72.813204709999994</v>
      </c>
      <c r="I20">
        <v>19.01818463</v>
      </c>
      <c r="J20">
        <v>72.830525320000007</v>
      </c>
      <c r="K20">
        <v>19.052455179999999</v>
      </c>
    </row>
    <row r="21" spans="1:18" x14ac:dyDescent="0.2">
      <c r="A21">
        <v>191</v>
      </c>
      <c r="B21">
        <v>689</v>
      </c>
      <c r="C21">
        <v>8</v>
      </c>
      <c r="D21">
        <v>495.16500000000002</v>
      </c>
      <c r="E21">
        <f t="shared" si="0"/>
        <v>8.2527500000000007</v>
      </c>
      <c r="F21">
        <f t="shared" si="0"/>
        <v>0.13754583333333334</v>
      </c>
      <c r="G21">
        <f t="shared" si="2"/>
        <v>39.623155917724397</v>
      </c>
      <c r="H21">
        <v>72.813204709999994</v>
      </c>
      <c r="I21">
        <v>19.01818463</v>
      </c>
      <c r="J21">
        <v>72.830525320000007</v>
      </c>
      <c r="K21">
        <v>19.052455179999999</v>
      </c>
    </row>
    <row r="22" spans="1:18" x14ac:dyDescent="0.2">
      <c r="A22">
        <v>191</v>
      </c>
      <c r="B22">
        <v>689</v>
      </c>
      <c r="C22">
        <v>9</v>
      </c>
      <c r="D22">
        <v>450.22</v>
      </c>
      <c r="E22">
        <f t="shared" ref="E22:F41" si="3">D22/60</f>
        <v>7.5036666666666667</v>
      </c>
      <c r="F22">
        <f t="shared" si="3"/>
        <v>0.12506111111111112</v>
      </c>
      <c r="G22">
        <f t="shared" si="2"/>
        <v>43.578694860290518</v>
      </c>
      <c r="H22">
        <v>72.813204709999994</v>
      </c>
      <c r="I22">
        <v>19.01818463</v>
      </c>
      <c r="J22">
        <v>72.830525320000007</v>
      </c>
      <c r="K22">
        <v>19.052455179999999</v>
      </c>
    </row>
    <row r="23" spans="1:18" x14ac:dyDescent="0.2">
      <c r="A23">
        <v>191</v>
      </c>
      <c r="B23">
        <v>689</v>
      </c>
      <c r="C23">
        <v>10</v>
      </c>
      <c r="D23">
        <v>462.935</v>
      </c>
      <c r="E23">
        <f t="shared" si="3"/>
        <v>7.715583333333333</v>
      </c>
      <c r="F23">
        <f t="shared" si="3"/>
        <v>0.12859305555555556</v>
      </c>
      <c r="G23">
        <f t="shared" si="2"/>
        <v>42.381759858295439</v>
      </c>
      <c r="H23">
        <v>72.813204709999994</v>
      </c>
      <c r="I23">
        <v>19.01818463</v>
      </c>
      <c r="J23">
        <v>72.830525320000007</v>
      </c>
      <c r="K23">
        <v>19.052455179999999</v>
      </c>
    </row>
    <row r="24" spans="1:18" x14ac:dyDescent="0.2">
      <c r="A24">
        <v>191</v>
      </c>
      <c r="B24">
        <v>689</v>
      </c>
      <c r="C24">
        <v>11</v>
      </c>
      <c r="D24">
        <v>477.92500000000001</v>
      </c>
      <c r="E24">
        <f t="shared" si="3"/>
        <v>7.965416666666667</v>
      </c>
      <c r="F24">
        <f t="shared" si="3"/>
        <v>0.13275694444444444</v>
      </c>
      <c r="G24">
        <f t="shared" si="2"/>
        <v>41.052466391170164</v>
      </c>
      <c r="H24">
        <v>72.813204709999994</v>
      </c>
      <c r="I24">
        <v>19.01818463</v>
      </c>
      <c r="J24">
        <v>72.830525320000007</v>
      </c>
      <c r="K24">
        <v>19.052455179999999</v>
      </c>
    </row>
    <row r="25" spans="1:18" x14ac:dyDescent="0.2">
      <c r="A25">
        <v>191</v>
      </c>
      <c r="B25">
        <v>689</v>
      </c>
      <c r="C25">
        <v>12</v>
      </c>
      <c r="D25">
        <v>478.08499999999998</v>
      </c>
      <c r="E25">
        <f t="shared" si="3"/>
        <v>7.9680833333333334</v>
      </c>
      <c r="F25">
        <f t="shared" si="3"/>
        <v>0.1328013888888889</v>
      </c>
      <c r="G25">
        <f t="shared" si="2"/>
        <v>41.038727422947801</v>
      </c>
      <c r="H25">
        <v>72.813204709999994</v>
      </c>
      <c r="I25">
        <v>19.01818463</v>
      </c>
      <c r="J25">
        <v>72.830525320000007</v>
      </c>
      <c r="K25">
        <v>19.052455179999999</v>
      </c>
    </row>
    <row r="26" spans="1:18" x14ac:dyDescent="0.2">
      <c r="A26">
        <v>283</v>
      </c>
      <c r="B26">
        <v>191</v>
      </c>
      <c r="C26">
        <v>1</v>
      </c>
      <c r="D26">
        <v>514.77</v>
      </c>
      <c r="E26">
        <f t="shared" si="3"/>
        <v>8.5794999999999995</v>
      </c>
      <c r="F26">
        <f t="shared" si="3"/>
        <v>0.14299166666666666</v>
      </c>
      <c r="G26">
        <f t="shared" ref="G26:G37" si="4">1.8/F26</f>
        <v>12.588146162363776</v>
      </c>
      <c r="H26">
        <v>72.809858820000002</v>
      </c>
      <c r="I26">
        <v>18.996247029999999</v>
      </c>
      <c r="J26">
        <v>72.813204709999994</v>
      </c>
      <c r="K26">
        <v>19.01818463</v>
      </c>
    </row>
    <row r="27" spans="1:18" x14ac:dyDescent="0.2">
      <c r="A27">
        <v>283</v>
      </c>
      <c r="B27">
        <v>191</v>
      </c>
      <c r="C27">
        <v>2</v>
      </c>
      <c r="D27">
        <v>518.88</v>
      </c>
      <c r="E27">
        <f t="shared" si="3"/>
        <v>8.6479999999999997</v>
      </c>
      <c r="F27">
        <f t="shared" si="3"/>
        <v>0.14413333333333334</v>
      </c>
      <c r="G27">
        <f t="shared" si="4"/>
        <v>12.488436632747456</v>
      </c>
      <c r="H27">
        <v>72.809858820000002</v>
      </c>
      <c r="I27">
        <v>18.996247029999999</v>
      </c>
      <c r="J27">
        <v>72.813204709999994</v>
      </c>
      <c r="K27">
        <v>19.01818463</v>
      </c>
    </row>
    <row r="28" spans="1:18" x14ac:dyDescent="0.2">
      <c r="A28">
        <v>283</v>
      </c>
      <c r="B28">
        <v>191</v>
      </c>
      <c r="C28">
        <v>3</v>
      </c>
      <c r="D28">
        <v>504.565</v>
      </c>
      <c r="E28">
        <f t="shared" si="3"/>
        <v>8.409416666666667</v>
      </c>
      <c r="F28">
        <f t="shared" si="3"/>
        <v>0.14015694444444446</v>
      </c>
      <c r="G28">
        <f t="shared" si="4"/>
        <v>12.842745731471663</v>
      </c>
      <c r="H28">
        <v>72.809858820000002</v>
      </c>
      <c r="I28">
        <v>18.996247029999999</v>
      </c>
      <c r="J28">
        <v>72.813204709999994</v>
      </c>
      <c r="K28">
        <v>19.01818463</v>
      </c>
    </row>
    <row r="29" spans="1:18" x14ac:dyDescent="0.2">
      <c r="A29">
        <v>283</v>
      </c>
      <c r="B29">
        <v>191</v>
      </c>
      <c r="C29">
        <v>4</v>
      </c>
      <c r="D29">
        <v>663.29499999999996</v>
      </c>
      <c r="E29">
        <f t="shared" si="3"/>
        <v>11.054916666666665</v>
      </c>
      <c r="F29">
        <f t="shared" si="3"/>
        <v>0.1842486111111111</v>
      </c>
      <c r="G29">
        <f t="shared" si="4"/>
        <v>9.7694087849297837</v>
      </c>
      <c r="H29">
        <v>72.809858820000002</v>
      </c>
      <c r="I29">
        <v>18.996247029999999</v>
      </c>
      <c r="J29">
        <v>72.813204709999994</v>
      </c>
      <c r="K29">
        <v>19.01818463</v>
      </c>
    </row>
    <row r="30" spans="1:18" x14ac:dyDescent="0.2">
      <c r="A30">
        <v>283</v>
      </c>
      <c r="B30">
        <v>191</v>
      </c>
      <c r="C30">
        <v>5</v>
      </c>
      <c r="D30">
        <v>528.16499999999996</v>
      </c>
      <c r="E30">
        <f t="shared" si="3"/>
        <v>8.8027499999999996</v>
      </c>
      <c r="F30">
        <f t="shared" si="3"/>
        <v>0.1467125</v>
      </c>
      <c r="G30">
        <f t="shared" si="4"/>
        <v>12.268893243588652</v>
      </c>
      <c r="H30">
        <v>72.809858820000002</v>
      </c>
      <c r="I30">
        <v>18.996247029999999</v>
      </c>
      <c r="J30">
        <v>72.813204709999994</v>
      </c>
      <c r="K30">
        <v>19.01818463</v>
      </c>
    </row>
    <row r="31" spans="1:18" x14ac:dyDescent="0.2">
      <c r="A31">
        <v>283</v>
      </c>
      <c r="B31">
        <v>191</v>
      </c>
      <c r="C31">
        <v>6</v>
      </c>
      <c r="D31">
        <v>525.495</v>
      </c>
      <c r="E31">
        <f t="shared" si="3"/>
        <v>8.7582500000000003</v>
      </c>
      <c r="F31">
        <f t="shared" si="3"/>
        <v>0.14597083333333333</v>
      </c>
      <c r="G31">
        <f t="shared" si="4"/>
        <v>12.331230554049041</v>
      </c>
      <c r="H31">
        <v>72.809858820000002</v>
      </c>
      <c r="I31">
        <v>18.996247029999999</v>
      </c>
      <c r="J31">
        <v>72.813204709999994</v>
      </c>
      <c r="K31">
        <v>19.01818463</v>
      </c>
    </row>
    <row r="32" spans="1:18" x14ac:dyDescent="0.2">
      <c r="A32">
        <v>283</v>
      </c>
      <c r="B32">
        <v>191</v>
      </c>
      <c r="C32">
        <v>7</v>
      </c>
      <c r="D32">
        <v>566.29999999999995</v>
      </c>
      <c r="E32">
        <f t="shared" si="3"/>
        <v>9.4383333333333326</v>
      </c>
      <c r="F32">
        <f t="shared" si="3"/>
        <v>0.15730555555555553</v>
      </c>
      <c r="G32">
        <f t="shared" si="4"/>
        <v>11.442698216493026</v>
      </c>
      <c r="H32">
        <v>72.809858820000002</v>
      </c>
      <c r="I32">
        <v>18.996247029999999</v>
      </c>
      <c r="J32">
        <v>72.813204709999994</v>
      </c>
      <c r="K32">
        <v>19.01818463</v>
      </c>
    </row>
    <row r="33" spans="1:11" x14ac:dyDescent="0.2">
      <c r="A33">
        <v>283</v>
      </c>
      <c r="B33">
        <v>191</v>
      </c>
      <c r="C33">
        <v>8</v>
      </c>
      <c r="D33">
        <v>607.15499999999997</v>
      </c>
      <c r="E33">
        <f t="shared" si="3"/>
        <v>10.119249999999999</v>
      </c>
      <c r="F33">
        <f t="shared" si="3"/>
        <v>0.16865416666666666</v>
      </c>
      <c r="G33">
        <f t="shared" si="4"/>
        <v>10.67272772191615</v>
      </c>
      <c r="H33">
        <v>72.809858820000002</v>
      </c>
      <c r="I33">
        <v>18.996247029999999</v>
      </c>
      <c r="J33">
        <v>72.813204709999994</v>
      </c>
      <c r="K33">
        <v>19.01818463</v>
      </c>
    </row>
    <row r="34" spans="1:11" x14ac:dyDescent="0.2">
      <c r="A34">
        <v>283</v>
      </c>
      <c r="B34">
        <v>191</v>
      </c>
      <c r="C34">
        <v>9</v>
      </c>
      <c r="D34">
        <v>585.86500000000001</v>
      </c>
      <c r="E34">
        <f t="shared" si="3"/>
        <v>9.7644166666666674</v>
      </c>
      <c r="F34">
        <f t="shared" si="3"/>
        <v>0.1627402777777778</v>
      </c>
      <c r="G34">
        <f t="shared" si="4"/>
        <v>11.060568561016614</v>
      </c>
      <c r="H34">
        <v>72.809858820000002</v>
      </c>
      <c r="I34">
        <v>18.996247029999999</v>
      </c>
      <c r="J34">
        <v>72.813204709999994</v>
      </c>
      <c r="K34">
        <v>19.01818463</v>
      </c>
    </row>
    <row r="35" spans="1:11" x14ac:dyDescent="0.2">
      <c r="A35">
        <v>283</v>
      </c>
      <c r="B35">
        <v>191</v>
      </c>
      <c r="C35">
        <v>10</v>
      </c>
      <c r="D35">
        <v>567.29999999999995</v>
      </c>
      <c r="E35">
        <f t="shared" si="3"/>
        <v>9.4550000000000001</v>
      </c>
      <c r="F35">
        <f t="shared" si="3"/>
        <v>0.15758333333333333</v>
      </c>
      <c r="G35">
        <f t="shared" si="4"/>
        <v>11.422527763088313</v>
      </c>
      <c r="H35">
        <v>72.809858820000002</v>
      </c>
      <c r="I35">
        <v>18.996247029999999</v>
      </c>
      <c r="J35">
        <v>72.813204709999994</v>
      </c>
      <c r="K35">
        <v>19.01818463</v>
      </c>
    </row>
    <row r="36" spans="1:11" x14ac:dyDescent="0.2">
      <c r="A36">
        <v>283</v>
      </c>
      <c r="B36">
        <v>191</v>
      </c>
      <c r="C36">
        <v>11</v>
      </c>
      <c r="D36">
        <v>559.14</v>
      </c>
      <c r="E36">
        <f t="shared" si="3"/>
        <v>9.3189999999999991</v>
      </c>
      <c r="F36">
        <f t="shared" si="3"/>
        <v>0.15531666666666666</v>
      </c>
      <c r="G36">
        <f t="shared" si="4"/>
        <v>11.589226311836034</v>
      </c>
      <c r="H36">
        <v>72.809858820000002</v>
      </c>
      <c r="I36">
        <v>18.996247029999999</v>
      </c>
      <c r="J36">
        <v>72.813204709999994</v>
      </c>
      <c r="K36">
        <v>19.01818463</v>
      </c>
    </row>
    <row r="37" spans="1:11" x14ac:dyDescent="0.2">
      <c r="A37">
        <v>283</v>
      </c>
      <c r="B37">
        <v>191</v>
      </c>
      <c r="C37">
        <v>12</v>
      </c>
      <c r="D37">
        <v>630.125</v>
      </c>
      <c r="E37">
        <f t="shared" si="3"/>
        <v>10.502083333333333</v>
      </c>
      <c r="F37">
        <f t="shared" si="3"/>
        <v>0.17503472222222222</v>
      </c>
      <c r="G37">
        <f t="shared" si="4"/>
        <v>10.283673874231305</v>
      </c>
      <c r="H37">
        <v>72.809858820000002</v>
      </c>
      <c r="I37">
        <v>18.996247029999999</v>
      </c>
      <c r="J37">
        <v>72.813204709999994</v>
      </c>
      <c r="K37">
        <v>19.01818463</v>
      </c>
    </row>
    <row r="38" spans="1:11" x14ac:dyDescent="0.2">
      <c r="A38">
        <v>382</v>
      </c>
      <c r="B38">
        <v>283</v>
      </c>
      <c r="C38">
        <v>1</v>
      </c>
      <c r="D38">
        <v>2333.17</v>
      </c>
      <c r="E38">
        <f t="shared" si="3"/>
        <v>38.886166666666668</v>
      </c>
      <c r="F38">
        <f t="shared" si="3"/>
        <v>0.64810277777777781</v>
      </c>
      <c r="G38">
        <f t="shared" ref="G38:G49" si="5">9.4/F38</f>
        <v>14.503872413926118</v>
      </c>
      <c r="H38">
        <v>72.821775729999999</v>
      </c>
      <c r="I38">
        <v>18.927909679999999</v>
      </c>
      <c r="J38">
        <v>72.809858820000002</v>
      </c>
      <c r="K38">
        <v>18.996247029999999</v>
      </c>
    </row>
    <row r="39" spans="1:11" x14ac:dyDescent="0.2">
      <c r="A39">
        <v>382</v>
      </c>
      <c r="B39">
        <v>283</v>
      </c>
      <c r="C39">
        <v>2</v>
      </c>
      <c r="D39">
        <v>2166.52</v>
      </c>
      <c r="E39">
        <f t="shared" si="3"/>
        <v>36.108666666666664</v>
      </c>
      <c r="F39">
        <f t="shared" si="3"/>
        <v>0.60181111111111107</v>
      </c>
      <c r="G39">
        <f t="shared" si="5"/>
        <v>15.6195188597382</v>
      </c>
      <c r="H39">
        <v>72.821775729999999</v>
      </c>
      <c r="I39">
        <v>18.927909679999999</v>
      </c>
      <c r="J39">
        <v>72.809858820000002</v>
      </c>
      <c r="K39">
        <v>18.996247029999999</v>
      </c>
    </row>
    <row r="40" spans="1:11" x14ac:dyDescent="0.2">
      <c r="A40">
        <v>382</v>
      </c>
      <c r="B40">
        <v>283</v>
      </c>
      <c r="C40">
        <v>3</v>
      </c>
      <c r="D40">
        <v>2460.6550000000002</v>
      </c>
      <c r="E40">
        <f t="shared" si="3"/>
        <v>41.010916666666667</v>
      </c>
      <c r="F40">
        <f t="shared" si="3"/>
        <v>0.68351527777777776</v>
      </c>
      <c r="G40">
        <f t="shared" si="5"/>
        <v>13.752435835173969</v>
      </c>
      <c r="H40">
        <v>72.821775729999999</v>
      </c>
      <c r="I40">
        <v>18.927909679999999</v>
      </c>
      <c r="J40">
        <v>72.809858820000002</v>
      </c>
      <c r="K40">
        <v>18.996247029999999</v>
      </c>
    </row>
    <row r="41" spans="1:11" x14ac:dyDescent="0.2">
      <c r="A41">
        <v>382</v>
      </c>
      <c r="B41">
        <v>283</v>
      </c>
      <c r="C41">
        <v>4</v>
      </c>
      <c r="D41">
        <v>2471.1</v>
      </c>
      <c r="E41">
        <f t="shared" si="3"/>
        <v>41.184999999999995</v>
      </c>
      <c r="F41">
        <f t="shared" si="3"/>
        <v>0.68641666666666656</v>
      </c>
      <c r="G41">
        <f t="shared" si="5"/>
        <v>13.694306179434262</v>
      </c>
      <c r="H41">
        <v>72.821775729999999</v>
      </c>
      <c r="I41">
        <v>18.927909679999999</v>
      </c>
      <c r="J41">
        <v>72.809858820000002</v>
      </c>
      <c r="K41">
        <v>18.996247029999999</v>
      </c>
    </row>
    <row r="42" spans="1:11" x14ac:dyDescent="0.2">
      <c r="A42">
        <v>382</v>
      </c>
      <c r="B42">
        <v>283</v>
      </c>
      <c r="C42">
        <v>5</v>
      </c>
      <c r="D42">
        <v>2124.4299999999998</v>
      </c>
      <c r="E42">
        <f t="shared" ref="E42:F61" si="6">D42/60</f>
        <v>35.407166666666662</v>
      </c>
      <c r="F42">
        <f t="shared" si="6"/>
        <v>0.59011944444444431</v>
      </c>
      <c r="G42">
        <f t="shared" si="5"/>
        <v>15.928978596611801</v>
      </c>
      <c r="H42">
        <v>72.821775729999999</v>
      </c>
      <c r="I42">
        <v>18.927909679999999</v>
      </c>
      <c r="J42">
        <v>72.809858820000002</v>
      </c>
      <c r="K42">
        <v>18.996247029999999</v>
      </c>
    </row>
    <row r="43" spans="1:11" x14ac:dyDescent="0.2">
      <c r="A43">
        <v>382</v>
      </c>
      <c r="B43">
        <v>283</v>
      </c>
      <c r="C43">
        <v>6</v>
      </c>
      <c r="D43">
        <v>2012.24</v>
      </c>
      <c r="E43">
        <f t="shared" si="6"/>
        <v>33.537333333333336</v>
      </c>
      <c r="F43">
        <f t="shared" si="6"/>
        <v>0.55895555555555565</v>
      </c>
      <c r="G43">
        <f t="shared" si="5"/>
        <v>16.817079473621433</v>
      </c>
      <c r="H43">
        <v>72.821775729999999</v>
      </c>
      <c r="I43">
        <v>18.927909679999999</v>
      </c>
      <c r="J43">
        <v>72.809858820000002</v>
      </c>
      <c r="K43">
        <v>18.996247029999999</v>
      </c>
    </row>
    <row r="44" spans="1:11" x14ac:dyDescent="0.2">
      <c r="A44">
        <v>382</v>
      </c>
      <c r="B44">
        <v>283</v>
      </c>
      <c r="C44">
        <v>7</v>
      </c>
      <c r="D44">
        <v>2412.75</v>
      </c>
      <c r="E44">
        <f t="shared" si="6"/>
        <v>40.212499999999999</v>
      </c>
      <c r="F44">
        <f t="shared" si="6"/>
        <v>0.67020833333333329</v>
      </c>
      <c r="G44">
        <f t="shared" si="5"/>
        <v>14.025489586571341</v>
      </c>
      <c r="H44">
        <v>72.821775729999999</v>
      </c>
      <c r="I44">
        <v>18.927909679999999</v>
      </c>
      <c r="J44">
        <v>72.809858820000002</v>
      </c>
      <c r="K44">
        <v>18.996247029999999</v>
      </c>
    </row>
    <row r="45" spans="1:11" x14ac:dyDescent="0.2">
      <c r="A45">
        <v>382</v>
      </c>
      <c r="B45">
        <v>283</v>
      </c>
      <c r="C45">
        <v>8</v>
      </c>
      <c r="D45">
        <v>2465.79</v>
      </c>
      <c r="E45">
        <f t="shared" si="6"/>
        <v>41.096499999999999</v>
      </c>
      <c r="F45">
        <f t="shared" si="6"/>
        <v>0.68494166666666667</v>
      </c>
      <c r="G45">
        <f t="shared" si="5"/>
        <v>13.72379643035295</v>
      </c>
      <c r="H45">
        <v>72.821775729999999</v>
      </c>
      <c r="I45">
        <v>18.927909679999999</v>
      </c>
      <c r="J45">
        <v>72.809858820000002</v>
      </c>
      <c r="K45">
        <v>18.996247029999999</v>
      </c>
    </row>
    <row r="46" spans="1:11" x14ac:dyDescent="0.2">
      <c r="A46">
        <v>382</v>
      </c>
      <c r="B46">
        <v>283</v>
      </c>
      <c r="C46">
        <v>9</v>
      </c>
      <c r="D46">
        <v>2446.165</v>
      </c>
      <c r="E46">
        <f t="shared" si="6"/>
        <v>40.769416666666665</v>
      </c>
      <c r="F46">
        <f t="shared" si="6"/>
        <v>0.67949027777777771</v>
      </c>
      <c r="G46">
        <f t="shared" si="5"/>
        <v>13.833899185050887</v>
      </c>
      <c r="H46">
        <v>72.821775729999999</v>
      </c>
      <c r="I46">
        <v>18.927909679999999</v>
      </c>
      <c r="J46">
        <v>72.809858820000002</v>
      </c>
      <c r="K46">
        <v>18.996247029999999</v>
      </c>
    </row>
    <row r="47" spans="1:11" x14ac:dyDescent="0.2">
      <c r="A47">
        <v>382</v>
      </c>
      <c r="B47">
        <v>283</v>
      </c>
      <c r="C47">
        <v>10</v>
      </c>
      <c r="D47">
        <v>2232.7199999999998</v>
      </c>
      <c r="E47">
        <f t="shared" si="6"/>
        <v>37.211999999999996</v>
      </c>
      <c r="F47">
        <f t="shared" si="6"/>
        <v>0.62019999999999997</v>
      </c>
      <c r="G47">
        <f t="shared" si="5"/>
        <v>15.156401160915834</v>
      </c>
      <c r="H47">
        <v>72.821775729999999</v>
      </c>
      <c r="I47">
        <v>18.927909679999999</v>
      </c>
      <c r="J47">
        <v>72.809858820000002</v>
      </c>
      <c r="K47">
        <v>18.996247029999999</v>
      </c>
    </row>
    <row r="48" spans="1:11" x14ac:dyDescent="0.2">
      <c r="A48">
        <v>382</v>
      </c>
      <c r="B48">
        <v>283</v>
      </c>
      <c r="C48">
        <v>11</v>
      </c>
      <c r="D48">
        <v>2337.29</v>
      </c>
      <c r="E48">
        <f t="shared" si="6"/>
        <v>38.954833333333333</v>
      </c>
      <c r="F48">
        <f t="shared" si="6"/>
        <v>0.6492472222222222</v>
      </c>
      <c r="G48">
        <f t="shared" si="5"/>
        <v>14.478306072417203</v>
      </c>
      <c r="H48">
        <v>72.821775729999999</v>
      </c>
      <c r="I48">
        <v>18.927909679999999</v>
      </c>
      <c r="J48">
        <v>72.809858820000002</v>
      </c>
      <c r="K48">
        <v>18.996247029999999</v>
      </c>
    </row>
    <row r="49" spans="1:11" x14ac:dyDescent="0.2">
      <c r="A49">
        <v>382</v>
      </c>
      <c r="B49">
        <v>283</v>
      </c>
      <c r="C49">
        <v>12</v>
      </c>
      <c r="D49">
        <v>2710.67</v>
      </c>
      <c r="E49">
        <f t="shared" si="6"/>
        <v>45.177833333333332</v>
      </c>
      <c r="F49">
        <f t="shared" si="6"/>
        <v>0.75296388888888888</v>
      </c>
      <c r="G49">
        <f t="shared" si="5"/>
        <v>12.483998421054574</v>
      </c>
      <c r="H49">
        <v>72.821775729999999</v>
      </c>
      <c r="I49">
        <v>18.927909679999999</v>
      </c>
      <c r="J49">
        <v>72.809858820000002</v>
      </c>
      <c r="K49">
        <v>18.996247029999999</v>
      </c>
    </row>
    <row r="50" spans="1:11" x14ac:dyDescent="0.2">
      <c r="A50">
        <v>689</v>
      </c>
      <c r="B50">
        <v>159</v>
      </c>
      <c r="C50">
        <v>1</v>
      </c>
      <c r="D50">
        <v>2070.16</v>
      </c>
      <c r="E50">
        <f t="shared" si="6"/>
        <v>34.502666666666663</v>
      </c>
      <c r="F50">
        <f t="shared" si="6"/>
        <v>0.57504444444444436</v>
      </c>
      <c r="G50">
        <f t="shared" ref="G50:G61" si="7">11.5/F50</f>
        <v>19.99845422576033</v>
      </c>
      <c r="H50">
        <v>72.830525320000007</v>
      </c>
      <c r="I50">
        <v>19.052455179999999</v>
      </c>
      <c r="J50">
        <v>72.848658689999993</v>
      </c>
      <c r="K50">
        <v>19.120180059999999</v>
      </c>
    </row>
    <row r="51" spans="1:11" x14ac:dyDescent="0.2">
      <c r="A51">
        <v>689</v>
      </c>
      <c r="B51">
        <v>159</v>
      </c>
      <c r="C51">
        <v>2</v>
      </c>
      <c r="D51">
        <v>2602.25</v>
      </c>
      <c r="E51">
        <f t="shared" si="6"/>
        <v>43.37083333333333</v>
      </c>
      <c r="F51">
        <f t="shared" si="6"/>
        <v>0.7228472222222222</v>
      </c>
      <c r="G51">
        <f t="shared" si="7"/>
        <v>15.909309251609185</v>
      </c>
      <c r="H51">
        <v>72.830525320000007</v>
      </c>
      <c r="I51">
        <v>19.052455179999999</v>
      </c>
      <c r="J51">
        <v>72.848658689999993</v>
      </c>
      <c r="K51">
        <v>19.120180059999999</v>
      </c>
    </row>
    <row r="52" spans="1:11" x14ac:dyDescent="0.2">
      <c r="A52">
        <v>689</v>
      </c>
      <c r="B52">
        <v>159</v>
      </c>
      <c r="C52">
        <v>3</v>
      </c>
      <c r="D52">
        <v>2784.8049999999998</v>
      </c>
      <c r="E52">
        <f t="shared" si="6"/>
        <v>46.413416666666663</v>
      </c>
      <c r="F52">
        <f t="shared" si="6"/>
        <v>0.77355694444444434</v>
      </c>
      <c r="G52">
        <f t="shared" si="7"/>
        <v>14.866391004037986</v>
      </c>
      <c r="H52">
        <v>72.830525320000007</v>
      </c>
      <c r="I52">
        <v>19.052455179999999</v>
      </c>
      <c r="J52">
        <v>72.848658689999993</v>
      </c>
      <c r="K52">
        <v>19.120180059999999</v>
      </c>
    </row>
    <row r="53" spans="1:11" x14ac:dyDescent="0.2">
      <c r="A53">
        <v>689</v>
      </c>
      <c r="B53">
        <v>159</v>
      </c>
      <c r="C53">
        <v>4</v>
      </c>
      <c r="D53">
        <v>2071.8150000000001</v>
      </c>
      <c r="E53">
        <f t="shared" si="6"/>
        <v>34.530250000000002</v>
      </c>
      <c r="F53">
        <f t="shared" si="6"/>
        <v>0.57550416666666671</v>
      </c>
      <c r="G53">
        <f t="shared" si="7"/>
        <v>19.982479130617357</v>
      </c>
      <c r="H53">
        <v>72.830525320000007</v>
      </c>
      <c r="I53">
        <v>19.052455179999999</v>
      </c>
      <c r="J53">
        <v>72.848658689999993</v>
      </c>
      <c r="K53">
        <v>19.120180059999999</v>
      </c>
    </row>
    <row r="54" spans="1:11" x14ac:dyDescent="0.2">
      <c r="A54">
        <v>689</v>
      </c>
      <c r="B54">
        <v>159</v>
      </c>
      <c r="C54">
        <v>5</v>
      </c>
      <c r="D54">
        <v>2138.8200000000002</v>
      </c>
      <c r="E54">
        <f t="shared" si="6"/>
        <v>35.647000000000006</v>
      </c>
      <c r="F54">
        <f t="shared" si="6"/>
        <v>0.59411666666666674</v>
      </c>
      <c r="G54">
        <f t="shared" si="7"/>
        <v>19.356467584930005</v>
      </c>
      <c r="H54">
        <v>72.830525320000007</v>
      </c>
      <c r="I54">
        <v>19.052455179999999</v>
      </c>
      <c r="J54">
        <v>72.848658689999993</v>
      </c>
      <c r="K54">
        <v>19.120180059999999</v>
      </c>
    </row>
    <row r="55" spans="1:11" x14ac:dyDescent="0.2">
      <c r="A55">
        <v>689</v>
      </c>
      <c r="B55">
        <v>159</v>
      </c>
      <c r="C55">
        <v>6</v>
      </c>
      <c r="D55">
        <v>2411.2150000000001</v>
      </c>
      <c r="E55">
        <f t="shared" si="6"/>
        <v>40.186916666666669</v>
      </c>
      <c r="F55">
        <f t="shared" si="6"/>
        <v>0.6697819444444445</v>
      </c>
      <c r="G55">
        <f>11.5/F55</f>
        <v>17.169767109113039</v>
      </c>
      <c r="H55">
        <v>72.830525320000007</v>
      </c>
      <c r="I55">
        <v>19.052455179999999</v>
      </c>
      <c r="J55">
        <v>72.848658689999993</v>
      </c>
      <c r="K55">
        <v>19.120180059999999</v>
      </c>
    </row>
    <row r="56" spans="1:11" x14ac:dyDescent="0.2">
      <c r="A56">
        <v>689</v>
      </c>
      <c r="B56">
        <v>159</v>
      </c>
      <c r="C56">
        <v>7</v>
      </c>
      <c r="D56">
        <v>2471.5500000000002</v>
      </c>
      <c r="E56">
        <f t="shared" si="6"/>
        <v>41.192500000000003</v>
      </c>
      <c r="F56">
        <f t="shared" si="6"/>
        <v>0.68654166666666672</v>
      </c>
      <c r="G56">
        <f t="shared" si="7"/>
        <v>16.750622079262001</v>
      </c>
      <c r="H56">
        <v>72.830525320000007</v>
      </c>
      <c r="I56">
        <v>19.052455179999999</v>
      </c>
      <c r="J56">
        <v>72.848658689999993</v>
      </c>
      <c r="K56">
        <v>19.120180059999999</v>
      </c>
    </row>
    <row r="57" spans="1:11" x14ac:dyDescent="0.2">
      <c r="A57">
        <v>689</v>
      </c>
      <c r="B57">
        <v>159</v>
      </c>
      <c r="C57">
        <v>8</v>
      </c>
      <c r="D57">
        <v>2668.415</v>
      </c>
      <c r="E57">
        <f t="shared" si="6"/>
        <v>44.47358333333333</v>
      </c>
      <c r="F57">
        <f t="shared" si="6"/>
        <v>0.74122638888888881</v>
      </c>
      <c r="G57">
        <f t="shared" si="7"/>
        <v>15.51482809083295</v>
      </c>
      <c r="H57">
        <v>72.830525320000007</v>
      </c>
      <c r="I57">
        <v>19.052455179999999</v>
      </c>
      <c r="J57">
        <v>72.848658689999993</v>
      </c>
      <c r="K57">
        <v>19.120180059999999</v>
      </c>
    </row>
    <row r="58" spans="1:11" x14ac:dyDescent="0.2">
      <c r="A58">
        <v>689</v>
      </c>
      <c r="B58">
        <v>159</v>
      </c>
      <c r="C58">
        <v>9</v>
      </c>
      <c r="D58">
        <v>1891.2249999999999</v>
      </c>
      <c r="E58">
        <f t="shared" si="6"/>
        <v>31.520416666666666</v>
      </c>
      <c r="F58">
        <f t="shared" si="6"/>
        <v>0.52534027777777781</v>
      </c>
      <c r="G58">
        <f t="shared" si="7"/>
        <v>21.89057357004058</v>
      </c>
      <c r="H58">
        <v>72.830525320000007</v>
      </c>
      <c r="I58">
        <v>19.052455179999999</v>
      </c>
      <c r="J58">
        <v>72.848658689999993</v>
      </c>
      <c r="K58">
        <v>19.120180059999999</v>
      </c>
    </row>
    <row r="59" spans="1:11" x14ac:dyDescent="0.2">
      <c r="A59">
        <v>689</v>
      </c>
      <c r="B59">
        <v>159</v>
      </c>
      <c r="C59">
        <v>10</v>
      </c>
      <c r="D59">
        <v>1938.92</v>
      </c>
      <c r="E59">
        <f t="shared" si="6"/>
        <v>32.315333333333335</v>
      </c>
      <c r="F59">
        <f t="shared" si="6"/>
        <v>0.53858888888888889</v>
      </c>
      <c r="G59">
        <f t="shared" si="7"/>
        <v>21.352092917706763</v>
      </c>
      <c r="H59">
        <v>72.830525320000007</v>
      </c>
      <c r="I59">
        <v>19.052455179999999</v>
      </c>
      <c r="J59">
        <v>72.848658689999993</v>
      </c>
      <c r="K59">
        <v>19.120180059999999</v>
      </c>
    </row>
    <row r="60" spans="1:11" x14ac:dyDescent="0.2">
      <c r="A60">
        <v>689</v>
      </c>
      <c r="B60">
        <v>159</v>
      </c>
      <c r="C60">
        <v>11</v>
      </c>
      <c r="D60">
        <v>2085.9899999999998</v>
      </c>
      <c r="E60">
        <f t="shared" si="6"/>
        <v>34.766499999999994</v>
      </c>
      <c r="F60">
        <f t="shared" si="6"/>
        <v>0.57944166666666652</v>
      </c>
      <c r="G60">
        <f t="shared" si="7"/>
        <v>19.846691499000478</v>
      </c>
      <c r="H60">
        <v>72.830525320000007</v>
      </c>
      <c r="I60">
        <v>19.052455179999999</v>
      </c>
      <c r="J60">
        <v>72.848658689999993</v>
      </c>
      <c r="K60">
        <v>19.120180059999999</v>
      </c>
    </row>
    <row r="61" spans="1:11" x14ac:dyDescent="0.2">
      <c r="A61">
        <v>689</v>
      </c>
      <c r="B61">
        <v>159</v>
      </c>
      <c r="C61">
        <v>12</v>
      </c>
      <c r="D61">
        <v>1764.35</v>
      </c>
      <c r="E61">
        <f t="shared" si="6"/>
        <v>29.40583333333333</v>
      </c>
      <c r="F61">
        <f t="shared" si="6"/>
        <v>0.49009722222222218</v>
      </c>
      <c r="G61">
        <f t="shared" si="7"/>
        <v>23.464732054297617</v>
      </c>
      <c r="H61">
        <v>72.830525320000007</v>
      </c>
      <c r="I61">
        <v>19.052455179999999</v>
      </c>
      <c r="J61">
        <v>72.848658689999993</v>
      </c>
      <c r="K61">
        <v>19.120180059999999</v>
      </c>
    </row>
  </sheetData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9A4E5-E984-7B4D-9F6D-8FEB90952931}">
  <dimension ref="A1:AO73"/>
  <sheetViews>
    <sheetView workbookViewId="0">
      <selection activeCell="P18" sqref="P18"/>
    </sheetView>
  </sheetViews>
  <sheetFormatPr baseColWidth="10" defaultRowHeight="16" x14ac:dyDescent="0.2"/>
  <cols>
    <col min="13" max="41" width="10.83203125" style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5" x14ac:dyDescent="0.2">
      <c r="A2">
        <v>191</v>
      </c>
      <c r="B2">
        <v>387</v>
      </c>
      <c r="C2">
        <v>1</v>
      </c>
      <c r="D2">
        <v>298.55</v>
      </c>
      <c r="E2">
        <f t="shared" ref="E2:F21" si="0">D2/60</f>
        <v>4.9758333333333331</v>
      </c>
      <c r="F2">
        <f t="shared" si="0"/>
        <v>8.2930555555555549E-2</v>
      </c>
      <c r="G2">
        <f t="shared" ref="G2:G13" si="1">3.6/F2</f>
        <v>43.409814101490539</v>
      </c>
      <c r="H2">
        <v>72.813204709999994</v>
      </c>
      <c r="I2">
        <v>19.01818463</v>
      </c>
      <c r="J2">
        <v>72.828219489999995</v>
      </c>
      <c r="K2">
        <v>19.04147541</v>
      </c>
    </row>
    <row r="3" spans="1:25" x14ac:dyDescent="0.2">
      <c r="A3">
        <v>191</v>
      </c>
      <c r="B3">
        <v>387</v>
      </c>
      <c r="C3">
        <v>2</v>
      </c>
      <c r="D3">
        <v>302.45499999999998</v>
      </c>
      <c r="E3">
        <f t="shared" si="0"/>
        <v>5.040916666666666</v>
      </c>
      <c r="F3">
        <f t="shared" si="0"/>
        <v>8.4015277777777772E-2</v>
      </c>
      <c r="G3">
        <f t="shared" si="1"/>
        <v>42.84934949000678</v>
      </c>
      <c r="H3">
        <v>72.813204709999994</v>
      </c>
      <c r="I3">
        <v>19.01818463</v>
      </c>
      <c r="J3">
        <v>72.828219489999995</v>
      </c>
      <c r="K3">
        <v>19.04147541</v>
      </c>
    </row>
    <row r="4" spans="1:25" x14ac:dyDescent="0.2">
      <c r="A4">
        <v>191</v>
      </c>
      <c r="B4">
        <v>387</v>
      </c>
      <c r="C4">
        <v>3</v>
      </c>
      <c r="D4">
        <v>299.52</v>
      </c>
      <c r="E4">
        <f t="shared" si="0"/>
        <v>4.992</v>
      </c>
      <c r="F4">
        <f t="shared" si="0"/>
        <v>8.3199999999999996E-2</v>
      </c>
      <c r="G4">
        <f t="shared" si="1"/>
        <v>43.269230769230774</v>
      </c>
      <c r="H4">
        <v>72.813204709999994</v>
      </c>
      <c r="I4">
        <v>19.01818463</v>
      </c>
      <c r="J4">
        <v>72.828219489999995</v>
      </c>
      <c r="K4">
        <v>19.04147541</v>
      </c>
    </row>
    <row r="5" spans="1:25" x14ac:dyDescent="0.2">
      <c r="A5">
        <v>191</v>
      </c>
      <c r="B5">
        <v>387</v>
      </c>
      <c r="C5">
        <v>4</v>
      </c>
      <c r="D5">
        <v>306.435</v>
      </c>
      <c r="E5">
        <f t="shared" si="0"/>
        <v>5.1072499999999996</v>
      </c>
      <c r="F5">
        <f t="shared" si="0"/>
        <v>8.5120833333333326E-2</v>
      </c>
      <c r="G5">
        <f t="shared" si="1"/>
        <v>42.292819031768566</v>
      </c>
      <c r="H5">
        <v>72.813204709999994</v>
      </c>
      <c r="I5">
        <v>19.01818463</v>
      </c>
      <c r="J5">
        <v>72.828219489999995</v>
      </c>
      <c r="K5">
        <v>19.04147541</v>
      </c>
    </row>
    <row r="6" spans="1:25" x14ac:dyDescent="0.2">
      <c r="A6">
        <v>191</v>
      </c>
      <c r="B6">
        <v>387</v>
      </c>
      <c r="C6">
        <v>5</v>
      </c>
      <c r="D6">
        <v>284.995</v>
      </c>
      <c r="E6">
        <f t="shared" si="0"/>
        <v>4.7499166666666666</v>
      </c>
      <c r="F6">
        <f t="shared" si="0"/>
        <v>7.9165277777777779E-2</v>
      </c>
      <c r="G6">
        <f t="shared" si="1"/>
        <v>45.474482008456292</v>
      </c>
      <c r="H6">
        <v>72.813204709999994</v>
      </c>
      <c r="I6">
        <v>19.01818463</v>
      </c>
      <c r="J6">
        <v>72.828219489999995</v>
      </c>
      <c r="K6">
        <v>19.04147541</v>
      </c>
    </row>
    <row r="7" spans="1:25" x14ac:dyDescent="0.2">
      <c r="A7">
        <v>191</v>
      </c>
      <c r="B7">
        <v>387</v>
      </c>
      <c r="C7">
        <v>6</v>
      </c>
      <c r="D7">
        <v>289.32499999999999</v>
      </c>
      <c r="E7">
        <f t="shared" si="0"/>
        <v>4.8220833333333335</v>
      </c>
      <c r="F7">
        <f t="shared" si="0"/>
        <v>8.0368055555555554E-2</v>
      </c>
      <c r="G7">
        <f t="shared" si="1"/>
        <v>44.793916875486048</v>
      </c>
      <c r="H7">
        <v>72.813204709999994</v>
      </c>
      <c r="I7">
        <v>19.01818463</v>
      </c>
      <c r="J7">
        <v>72.828219489999995</v>
      </c>
      <c r="K7">
        <v>19.04147541</v>
      </c>
    </row>
    <row r="8" spans="1:25" x14ac:dyDescent="0.2">
      <c r="A8">
        <v>191</v>
      </c>
      <c r="B8">
        <v>387</v>
      </c>
      <c r="C8">
        <v>7</v>
      </c>
      <c r="D8">
        <v>293.245</v>
      </c>
      <c r="E8">
        <f t="shared" si="0"/>
        <v>4.8874166666666667</v>
      </c>
      <c r="F8">
        <f t="shared" si="0"/>
        <v>8.1456944444444443E-2</v>
      </c>
      <c r="G8">
        <f t="shared" si="1"/>
        <v>44.195126941635834</v>
      </c>
      <c r="H8">
        <v>72.813204709999994</v>
      </c>
      <c r="I8">
        <v>19.01818463</v>
      </c>
      <c r="J8">
        <v>72.828219489999995</v>
      </c>
      <c r="K8">
        <v>19.04147541</v>
      </c>
    </row>
    <row r="9" spans="1:25" x14ac:dyDescent="0.2">
      <c r="A9">
        <v>191</v>
      </c>
      <c r="B9">
        <v>387</v>
      </c>
      <c r="C9">
        <v>8</v>
      </c>
      <c r="D9">
        <v>307.48500000000001</v>
      </c>
      <c r="E9">
        <f t="shared" si="0"/>
        <v>5.1247500000000006</v>
      </c>
      <c r="F9">
        <f t="shared" si="0"/>
        <v>8.5412500000000016E-2</v>
      </c>
      <c r="G9">
        <f t="shared" si="1"/>
        <v>42.148397482804029</v>
      </c>
      <c r="H9">
        <v>72.813204709999994</v>
      </c>
      <c r="I9">
        <v>19.01818463</v>
      </c>
      <c r="J9">
        <v>72.828219489999995</v>
      </c>
      <c r="K9">
        <v>19.04147541</v>
      </c>
    </row>
    <row r="10" spans="1:25" x14ac:dyDescent="0.2">
      <c r="A10">
        <v>191</v>
      </c>
      <c r="B10">
        <v>387</v>
      </c>
      <c r="C10">
        <v>9</v>
      </c>
      <c r="D10">
        <v>302.2</v>
      </c>
      <c r="E10">
        <f t="shared" si="0"/>
        <v>5.0366666666666662</v>
      </c>
      <c r="F10">
        <f t="shared" si="0"/>
        <v>8.3944444444444433E-2</v>
      </c>
      <c r="G10">
        <f t="shared" si="1"/>
        <v>42.88550628722701</v>
      </c>
      <c r="H10">
        <v>72.813204709999994</v>
      </c>
      <c r="I10">
        <v>19.01818463</v>
      </c>
      <c r="J10">
        <v>72.828219489999995</v>
      </c>
      <c r="K10">
        <v>19.04147541</v>
      </c>
    </row>
    <row r="11" spans="1:25" x14ac:dyDescent="0.2">
      <c r="A11">
        <v>191</v>
      </c>
      <c r="B11">
        <v>387</v>
      </c>
      <c r="C11">
        <v>10</v>
      </c>
      <c r="D11">
        <v>311.3</v>
      </c>
      <c r="E11">
        <f t="shared" si="0"/>
        <v>5.1883333333333335</v>
      </c>
      <c r="F11">
        <f t="shared" si="0"/>
        <v>8.6472222222222228E-2</v>
      </c>
      <c r="G11">
        <f t="shared" si="1"/>
        <v>41.631866366848698</v>
      </c>
      <c r="H11">
        <v>72.813204709999994</v>
      </c>
      <c r="I11">
        <v>19.01818463</v>
      </c>
      <c r="J11">
        <v>72.828219489999995</v>
      </c>
      <c r="K11">
        <v>19.04147541</v>
      </c>
    </row>
    <row r="12" spans="1:25" x14ac:dyDescent="0.2">
      <c r="A12">
        <v>191</v>
      </c>
      <c r="B12">
        <v>387</v>
      </c>
      <c r="C12">
        <v>11</v>
      </c>
      <c r="D12">
        <v>307.95999999999998</v>
      </c>
      <c r="E12">
        <f t="shared" si="0"/>
        <v>5.1326666666666663</v>
      </c>
      <c r="F12">
        <f t="shared" si="0"/>
        <v>8.5544444444444437E-2</v>
      </c>
      <c r="G12">
        <f t="shared" si="1"/>
        <v>42.083387452915964</v>
      </c>
      <c r="H12">
        <v>72.813204709999994</v>
      </c>
      <c r="I12">
        <v>19.01818463</v>
      </c>
      <c r="J12">
        <v>72.828219489999995</v>
      </c>
      <c r="K12">
        <v>19.04147541</v>
      </c>
    </row>
    <row r="13" spans="1:25" x14ac:dyDescent="0.2">
      <c r="A13">
        <v>191</v>
      </c>
      <c r="B13">
        <v>387</v>
      </c>
      <c r="C13">
        <v>12</v>
      </c>
      <c r="D13">
        <v>327.27999999999997</v>
      </c>
      <c r="E13">
        <f t="shared" si="0"/>
        <v>5.4546666666666663</v>
      </c>
      <c r="F13">
        <f t="shared" si="0"/>
        <v>9.0911111111111109E-2</v>
      </c>
      <c r="G13">
        <f t="shared" si="1"/>
        <v>39.599120019555123</v>
      </c>
      <c r="H13">
        <v>72.813204709999994</v>
      </c>
      <c r="I13">
        <v>19.01818463</v>
      </c>
      <c r="J13">
        <v>72.828219489999995</v>
      </c>
      <c r="K13">
        <v>19.04147541</v>
      </c>
    </row>
    <row r="14" spans="1:25" x14ac:dyDescent="0.2">
      <c r="A14">
        <v>350</v>
      </c>
      <c r="B14">
        <v>265</v>
      </c>
      <c r="C14">
        <v>1</v>
      </c>
      <c r="D14">
        <v>573.04499999999996</v>
      </c>
      <c r="E14">
        <f t="shared" si="0"/>
        <v>9.550749999999999</v>
      </c>
      <c r="F14">
        <f t="shared" si="0"/>
        <v>0.15917916666666665</v>
      </c>
      <c r="G14">
        <f t="shared" ref="G14:G25" si="2">4.8/F14</f>
        <v>30.154699892678586</v>
      </c>
      <c r="H14">
        <v>72.857715459999994</v>
      </c>
      <c r="I14">
        <v>19.185240319999998</v>
      </c>
      <c r="J14">
        <v>72.862367989999996</v>
      </c>
      <c r="K14">
        <v>19.220577120000002</v>
      </c>
    </row>
    <row r="15" spans="1:25" x14ac:dyDescent="0.2">
      <c r="A15">
        <v>350</v>
      </c>
      <c r="B15">
        <v>265</v>
      </c>
      <c r="C15">
        <v>2</v>
      </c>
      <c r="D15">
        <v>610.14499999999998</v>
      </c>
      <c r="E15">
        <f t="shared" si="0"/>
        <v>10.169083333333333</v>
      </c>
      <c r="F15">
        <f t="shared" si="0"/>
        <v>0.16948472222222222</v>
      </c>
      <c r="G15">
        <f t="shared" si="2"/>
        <v>28.321136778962376</v>
      </c>
      <c r="H15">
        <v>72.857715459999994</v>
      </c>
      <c r="I15">
        <v>19.185240319999998</v>
      </c>
      <c r="J15">
        <v>72.862367989999996</v>
      </c>
      <c r="K15">
        <v>19.220577120000002</v>
      </c>
      <c r="M15" s="2"/>
      <c r="N15" s="2"/>
      <c r="O15" s="3"/>
      <c r="P15" s="2"/>
      <c r="Q15" s="3"/>
      <c r="R15" s="7"/>
      <c r="S15" s="3"/>
      <c r="T15" s="2"/>
      <c r="U15" s="3"/>
      <c r="V15" s="2"/>
      <c r="W15" s="2"/>
      <c r="X15" s="2"/>
      <c r="Y15" s="3"/>
    </row>
    <row r="16" spans="1:25" x14ac:dyDescent="0.2">
      <c r="A16">
        <v>350</v>
      </c>
      <c r="B16">
        <v>265</v>
      </c>
      <c r="C16">
        <v>3</v>
      </c>
      <c r="D16">
        <v>690.22500000000002</v>
      </c>
      <c r="E16">
        <f t="shared" si="0"/>
        <v>11.50375</v>
      </c>
      <c r="F16">
        <f t="shared" si="0"/>
        <v>0.19172916666666667</v>
      </c>
      <c r="G16">
        <f t="shared" si="2"/>
        <v>25.035314571335434</v>
      </c>
      <c r="H16">
        <v>72.857715459999994</v>
      </c>
      <c r="I16">
        <v>19.185240319999998</v>
      </c>
      <c r="J16">
        <v>72.862367989999996</v>
      </c>
      <c r="K16">
        <v>19.220577120000002</v>
      </c>
      <c r="M16" s="2"/>
      <c r="N16" s="2"/>
      <c r="O16" s="3"/>
    </row>
    <row r="17" spans="1:15" x14ac:dyDescent="0.2">
      <c r="A17">
        <v>350</v>
      </c>
      <c r="B17">
        <v>265</v>
      </c>
      <c r="C17">
        <v>4</v>
      </c>
      <c r="D17">
        <v>1004.615</v>
      </c>
      <c r="E17">
        <f t="shared" si="0"/>
        <v>16.743583333333333</v>
      </c>
      <c r="F17">
        <f t="shared" si="0"/>
        <v>0.27905972222222225</v>
      </c>
      <c r="G17">
        <f t="shared" si="2"/>
        <v>17.200619142656638</v>
      </c>
      <c r="H17">
        <v>72.857715459999994</v>
      </c>
      <c r="I17">
        <v>19.185240319999998</v>
      </c>
      <c r="J17">
        <v>72.862367989999996</v>
      </c>
      <c r="K17">
        <v>19.220577120000002</v>
      </c>
      <c r="M17" s="2"/>
      <c r="N17" s="7"/>
      <c r="O17" s="3"/>
    </row>
    <row r="18" spans="1:15" x14ac:dyDescent="0.2">
      <c r="A18">
        <v>350</v>
      </c>
      <c r="B18">
        <v>265</v>
      </c>
      <c r="C18">
        <v>5</v>
      </c>
      <c r="D18">
        <v>1021.86</v>
      </c>
      <c r="E18">
        <f t="shared" si="0"/>
        <v>17.030999999999999</v>
      </c>
      <c r="F18">
        <f t="shared" si="0"/>
        <v>0.28384999999999999</v>
      </c>
      <c r="G18">
        <f t="shared" si="2"/>
        <v>16.910339968293112</v>
      </c>
      <c r="H18">
        <v>72.857715459999994</v>
      </c>
      <c r="I18">
        <v>19.185240319999998</v>
      </c>
      <c r="J18">
        <v>72.862367989999996</v>
      </c>
      <c r="K18">
        <v>19.220577120000002</v>
      </c>
      <c r="M18" s="7"/>
      <c r="N18" s="2"/>
      <c r="O18" s="3"/>
    </row>
    <row r="19" spans="1:15" x14ac:dyDescent="0.2">
      <c r="A19">
        <v>350</v>
      </c>
      <c r="B19">
        <v>265</v>
      </c>
      <c r="C19">
        <v>6</v>
      </c>
      <c r="D19">
        <v>1135.8399999999999</v>
      </c>
      <c r="E19">
        <f t="shared" si="0"/>
        <v>18.930666666666664</v>
      </c>
      <c r="F19">
        <f t="shared" si="0"/>
        <v>0.31551111111111108</v>
      </c>
      <c r="G19">
        <f t="shared" si="2"/>
        <v>15.213410339484435</v>
      </c>
      <c r="H19">
        <v>72.857715459999994</v>
      </c>
      <c r="I19">
        <v>19.185240319999998</v>
      </c>
      <c r="J19">
        <v>72.862367989999996</v>
      </c>
      <c r="K19">
        <v>19.220577120000002</v>
      </c>
      <c r="M19" s="2"/>
      <c r="N19" s="2"/>
      <c r="O19" s="2"/>
    </row>
    <row r="20" spans="1:15" x14ac:dyDescent="0.2">
      <c r="A20">
        <v>350</v>
      </c>
      <c r="B20">
        <v>265</v>
      </c>
      <c r="C20">
        <v>7</v>
      </c>
      <c r="D20">
        <v>1243.145</v>
      </c>
      <c r="E20">
        <f t="shared" si="0"/>
        <v>20.719083333333334</v>
      </c>
      <c r="F20">
        <f t="shared" si="0"/>
        <v>0.34531805555555556</v>
      </c>
      <c r="G20">
        <f t="shared" si="2"/>
        <v>13.900228855041044</v>
      </c>
      <c r="H20">
        <v>72.857715459999994</v>
      </c>
      <c r="I20">
        <v>19.185240319999998</v>
      </c>
      <c r="J20">
        <v>72.862367989999996</v>
      </c>
      <c r="K20">
        <v>19.220577120000002</v>
      </c>
      <c r="M20" s="2"/>
      <c r="N20" s="2"/>
      <c r="O20" s="3"/>
    </row>
    <row r="21" spans="1:15" x14ac:dyDescent="0.2">
      <c r="A21">
        <v>350</v>
      </c>
      <c r="B21">
        <v>265</v>
      </c>
      <c r="C21">
        <v>8</v>
      </c>
      <c r="D21">
        <v>1232.97</v>
      </c>
      <c r="E21">
        <f t="shared" si="0"/>
        <v>20.549500000000002</v>
      </c>
      <c r="F21">
        <f t="shared" si="0"/>
        <v>0.34249166666666669</v>
      </c>
      <c r="G21">
        <f t="shared" si="2"/>
        <v>14.014939536241757</v>
      </c>
      <c r="H21">
        <v>72.857715459999994</v>
      </c>
      <c r="I21">
        <v>19.185240319999998</v>
      </c>
      <c r="J21">
        <v>72.862367989999996</v>
      </c>
      <c r="K21">
        <v>19.220577120000002</v>
      </c>
    </row>
    <row r="22" spans="1:15" x14ac:dyDescent="0.2">
      <c r="A22">
        <v>350</v>
      </c>
      <c r="B22">
        <v>265</v>
      </c>
      <c r="C22">
        <v>9</v>
      </c>
      <c r="D22">
        <v>1284.0899999999999</v>
      </c>
      <c r="E22">
        <f t="shared" ref="E22:F41" si="3">D22/60</f>
        <v>21.401499999999999</v>
      </c>
      <c r="F22">
        <f t="shared" si="3"/>
        <v>0.35669166666666663</v>
      </c>
      <c r="G22">
        <f t="shared" si="2"/>
        <v>13.457000677522604</v>
      </c>
      <c r="H22">
        <v>72.857715459999994</v>
      </c>
      <c r="I22">
        <v>19.185240319999998</v>
      </c>
      <c r="J22">
        <v>72.862367989999996</v>
      </c>
      <c r="K22">
        <v>19.220577120000002</v>
      </c>
    </row>
    <row r="23" spans="1:15" x14ac:dyDescent="0.2">
      <c r="A23">
        <v>350</v>
      </c>
      <c r="B23">
        <v>265</v>
      </c>
      <c r="C23">
        <v>10</v>
      </c>
      <c r="D23">
        <v>1174.175</v>
      </c>
      <c r="E23">
        <f t="shared" si="3"/>
        <v>19.569583333333334</v>
      </c>
      <c r="F23">
        <f t="shared" si="3"/>
        <v>0.32615972222222223</v>
      </c>
      <c r="G23">
        <f t="shared" si="2"/>
        <v>14.716715992079545</v>
      </c>
      <c r="H23">
        <v>72.857715459999994</v>
      </c>
      <c r="I23">
        <v>19.185240319999998</v>
      </c>
      <c r="J23">
        <v>72.862367989999996</v>
      </c>
      <c r="K23">
        <v>19.220577120000002</v>
      </c>
    </row>
    <row r="24" spans="1:15" x14ac:dyDescent="0.2">
      <c r="A24">
        <v>350</v>
      </c>
      <c r="B24">
        <v>265</v>
      </c>
      <c r="C24">
        <v>11</v>
      </c>
      <c r="D24">
        <v>1314.43</v>
      </c>
      <c r="E24">
        <f t="shared" si="3"/>
        <v>21.907166666666669</v>
      </c>
      <c r="F24">
        <f t="shared" si="3"/>
        <v>0.3651194444444445</v>
      </c>
      <c r="G24">
        <f t="shared" si="2"/>
        <v>13.14638284275313</v>
      </c>
      <c r="H24">
        <v>72.857715459999994</v>
      </c>
      <c r="I24">
        <v>19.185240319999998</v>
      </c>
      <c r="J24">
        <v>72.862367989999996</v>
      </c>
      <c r="K24">
        <v>19.220577120000002</v>
      </c>
    </row>
    <row r="25" spans="1:15" x14ac:dyDescent="0.2">
      <c r="A25">
        <v>350</v>
      </c>
      <c r="B25">
        <v>265</v>
      </c>
      <c r="C25">
        <v>12</v>
      </c>
      <c r="D25">
        <v>1130.5350000000001</v>
      </c>
      <c r="E25">
        <f t="shared" si="3"/>
        <v>18.84225</v>
      </c>
      <c r="F25">
        <f t="shared" si="3"/>
        <v>0.31403750000000002</v>
      </c>
      <c r="G25">
        <f t="shared" si="2"/>
        <v>15.284798789953427</v>
      </c>
      <c r="H25">
        <v>72.857715459999994</v>
      </c>
      <c r="I25">
        <v>19.185240319999998</v>
      </c>
      <c r="J25">
        <v>72.862367989999996</v>
      </c>
      <c r="K25">
        <v>19.220577120000002</v>
      </c>
    </row>
    <row r="26" spans="1:15" x14ac:dyDescent="0.2">
      <c r="A26">
        <v>382</v>
      </c>
      <c r="B26">
        <v>668</v>
      </c>
      <c r="C26">
        <v>1</v>
      </c>
      <c r="D26">
        <v>1616.2049999999999</v>
      </c>
      <c r="E26">
        <f t="shared" si="3"/>
        <v>26.93675</v>
      </c>
      <c r="F26">
        <f t="shared" si="3"/>
        <v>0.44894583333333332</v>
      </c>
      <c r="G26">
        <f t="shared" ref="G26:G37" si="4">6.4/F26</f>
        <v>14.255617325772413</v>
      </c>
      <c r="H26">
        <v>72.821775729999999</v>
      </c>
      <c r="I26">
        <v>18.927909679999999</v>
      </c>
      <c r="J26">
        <v>72.800346989999994</v>
      </c>
      <c r="K26">
        <v>18.97131946</v>
      </c>
    </row>
    <row r="27" spans="1:15" x14ac:dyDescent="0.2">
      <c r="A27">
        <v>382</v>
      </c>
      <c r="B27">
        <v>668</v>
      </c>
      <c r="C27">
        <v>2</v>
      </c>
      <c r="D27">
        <v>1460.25</v>
      </c>
      <c r="E27">
        <f t="shared" si="3"/>
        <v>24.337499999999999</v>
      </c>
      <c r="F27">
        <f t="shared" si="3"/>
        <v>0.40562499999999996</v>
      </c>
      <c r="G27">
        <f t="shared" si="4"/>
        <v>15.778120184899848</v>
      </c>
      <c r="H27">
        <v>72.821775729999999</v>
      </c>
      <c r="I27">
        <v>18.927909679999999</v>
      </c>
      <c r="J27">
        <v>72.800346989999994</v>
      </c>
      <c r="K27">
        <v>18.97131946</v>
      </c>
    </row>
    <row r="28" spans="1:15" x14ac:dyDescent="0.2">
      <c r="A28">
        <v>382</v>
      </c>
      <c r="B28">
        <v>668</v>
      </c>
      <c r="C28">
        <v>3</v>
      </c>
      <c r="D28">
        <v>1676.93</v>
      </c>
      <c r="E28">
        <f t="shared" si="3"/>
        <v>27.948833333333333</v>
      </c>
      <c r="F28">
        <f t="shared" si="3"/>
        <v>0.46581388888888886</v>
      </c>
      <c r="G28">
        <f t="shared" si="4"/>
        <v>13.739392819020473</v>
      </c>
      <c r="H28">
        <v>72.821775729999999</v>
      </c>
      <c r="I28">
        <v>18.927909679999999</v>
      </c>
      <c r="J28">
        <v>72.800346989999994</v>
      </c>
      <c r="K28">
        <v>18.97131946</v>
      </c>
    </row>
    <row r="29" spans="1:15" x14ac:dyDescent="0.2">
      <c r="A29">
        <v>382</v>
      </c>
      <c r="B29">
        <v>668</v>
      </c>
      <c r="C29">
        <v>4</v>
      </c>
      <c r="D29">
        <v>1602.85</v>
      </c>
      <c r="E29">
        <f t="shared" si="3"/>
        <v>26.714166666666664</v>
      </c>
      <c r="F29">
        <f t="shared" si="3"/>
        <v>0.44523611111111105</v>
      </c>
      <c r="G29">
        <f t="shared" si="4"/>
        <v>14.374395607823567</v>
      </c>
      <c r="H29">
        <v>72.821775729999999</v>
      </c>
      <c r="I29">
        <v>18.927909679999999</v>
      </c>
      <c r="J29">
        <v>72.800346989999994</v>
      </c>
      <c r="K29">
        <v>18.97131946</v>
      </c>
    </row>
    <row r="30" spans="1:15" x14ac:dyDescent="0.2">
      <c r="A30">
        <v>382</v>
      </c>
      <c r="B30">
        <v>668</v>
      </c>
      <c r="C30">
        <v>5</v>
      </c>
      <c r="D30">
        <v>1379.71</v>
      </c>
      <c r="E30">
        <f t="shared" si="3"/>
        <v>22.995166666666666</v>
      </c>
      <c r="F30">
        <f t="shared" si="3"/>
        <v>0.38325277777777778</v>
      </c>
      <c r="G30">
        <f t="shared" si="4"/>
        <v>16.699161417979141</v>
      </c>
      <c r="H30">
        <v>72.821775729999999</v>
      </c>
      <c r="I30">
        <v>18.927909679999999</v>
      </c>
      <c r="J30">
        <v>72.800346989999994</v>
      </c>
      <c r="K30">
        <v>18.97131946</v>
      </c>
    </row>
    <row r="31" spans="1:15" x14ac:dyDescent="0.2">
      <c r="A31">
        <v>382</v>
      </c>
      <c r="B31">
        <v>668</v>
      </c>
      <c r="C31">
        <v>6</v>
      </c>
      <c r="D31">
        <v>1340.8050000000001</v>
      </c>
      <c r="E31">
        <f t="shared" si="3"/>
        <v>22.34675</v>
      </c>
      <c r="F31">
        <f t="shared" si="3"/>
        <v>0.37244583333333331</v>
      </c>
      <c r="G31">
        <f t="shared" si="4"/>
        <v>17.183706803002675</v>
      </c>
      <c r="H31">
        <v>72.821775729999999</v>
      </c>
      <c r="I31">
        <v>18.927909679999999</v>
      </c>
      <c r="J31">
        <v>72.800346989999994</v>
      </c>
      <c r="K31">
        <v>18.97131946</v>
      </c>
    </row>
    <row r="32" spans="1:15" x14ac:dyDescent="0.2">
      <c r="A32">
        <v>382</v>
      </c>
      <c r="B32">
        <v>668</v>
      </c>
      <c r="C32">
        <v>7</v>
      </c>
      <c r="D32">
        <v>1679.575</v>
      </c>
      <c r="E32">
        <f t="shared" si="3"/>
        <v>27.992916666666666</v>
      </c>
      <c r="F32">
        <f t="shared" si="3"/>
        <v>0.46654861111111112</v>
      </c>
      <c r="G32">
        <f t="shared" si="4"/>
        <v>13.717755979935401</v>
      </c>
      <c r="H32">
        <v>72.821775729999999</v>
      </c>
      <c r="I32">
        <v>18.927909679999999</v>
      </c>
      <c r="J32">
        <v>72.800346989999994</v>
      </c>
      <c r="K32">
        <v>18.97131946</v>
      </c>
    </row>
    <row r="33" spans="1:11" x14ac:dyDescent="0.2">
      <c r="A33">
        <v>382</v>
      </c>
      <c r="B33">
        <v>668</v>
      </c>
      <c r="C33">
        <v>8</v>
      </c>
      <c r="D33">
        <v>1740.7650000000001</v>
      </c>
      <c r="E33">
        <f t="shared" si="3"/>
        <v>29.01275</v>
      </c>
      <c r="F33">
        <f t="shared" si="3"/>
        <v>0.48354583333333334</v>
      </c>
      <c r="G33">
        <f t="shared" si="4"/>
        <v>13.235560227830868</v>
      </c>
      <c r="H33">
        <v>72.821775729999999</v>
      </c>
      <c r="I33">
        <v>18.927909679999999</v>
      </c>
      <c r="J33">
        <v>72.800346989999994</v>
      </c>
      <c r="K33">
        <v>18.97131946</v>
      </c>
    </row>
    <row r="34" spans="1:11" x14ac:dyDescent="0.2">
      <c r="A34">
        <v>382</v>
      </c>
      <c r="B34">
        <v>668</v>
      </c>
      <c r="C34">
        <v>9</v>
      </c>
      <c r="D34">
        <v>1717.575</v>
      </c>
      <c r="E34">
        <f t="shared" si="3"/>
        <v>28.626250000000002</v>
      </c>
      <c r="F34">
        <f t="shared" si="3"/>
        <v>0.47710416666666672</v>
      </c>
      <c r="G34">
        <f t="shared" si="4"/>
        <v>13.414261385965677</v>
      </c>
      <c r="H34">
        <v>72.821775729999999</v>
      </c>
      <c r="I34">
        <v>18.927909679999999</v>
      </c>
      <c r="J34">
        <v>72.800346989999994</v>
      </c>
      <c r="K34">
        <v>18.97131946</v>
      </c>
    </row>
    <row r="35" spans="1:11" x14ac:dyDescent="0.2">
      <c r="A35">
        <v>382</v>
      </c>
      <c r="B35">
        <v>668</v>
      </c>
      <c r="C35">
        <v>10</v>
      </c>
      <c r="D35">
        <v>1548.79</v>
      </c>
      <c r="E35">
        <f t="shared" si="3"/>
        <v>25.813166666666667</v>
      </c>
      <c r="F35">
        <f t="shared" si="3"/>
        <v>0.43021944444444443</v>
      </c>
      <c r="G35">
        <f t="shared" si="4"/>
        <v>14.876129107238555</v>
      </c>
      <c r="H35">
        <v>72.821775729999999</v>
      </c>
      <c r="I35">
        <v>18.927909679999999</v>
      </c>
      <c r="J35">
        <v>72.800346989999994</v>
      </c>
      <c r="K35">
        <v>18.97131946</v>
      </c>
    </row>
    <row r="36" spans="1:11" x14ac:dyDescent="0.2">
      <c r="A36">
        <v>382</v>
      </c>
      <c r="B36">
        <v>668</v>
      </c>
      <c r="C36">
        <v>11</v>
      </c>
      <c r="D36">
        <v>1586.39</v>
      </c>
      <c r="E36">
        <f t="shared" si="3"/>
        <v>26.439833333333336</v>
      </c>
      <c r="F36">
        <f t="shared" si="3"/>
        <v>0.44066388888888891</v>
      </c>
      <c r="G36">
        <f t="shared" si="4"/>
        <v>14.523540869521366</v>
      </c>
      <c r="H36">
        <v>72.821775729999999</v>
      </c>
      <c r="I36">
        <v>18.927909679999999</v>
      </c>
      <c r="J36">
        <v>72.800346989999994</v>
      </c>
      <c r="K36">
        <v>18.97131946</v>
      </c>
    </row>
    <row r="37" spans="1:11" x14ac:dyDescent="0.2">
      <c r="A37">
        <v>382</v>
      </c>
      <c r="B37">
        <v>668</v>
      </c>
      <c r="C37">
        <v>12</v>
      </c>
      <c r="D37">
        <v>1787.96</v>
      </c>
      <c r="E37">
        <f t="shared" si="3"/>
        <v>29.799333333333333</v>
      </c>
      <c r="F37">
        <f t="shared" si="3"/>
        <v>0.49665555555555557</v>
      </c>
      <c r="G37">
        <f t="shared" si="4"/>
        <v>12.886194322020627</v>
      </c>
      <c r="H37">
        <v>72.821775729999999</v>
      </c>
      <c r="I37">
        <v>18.927909679999999</v>
      </c>
      <c r="J37">
        <v>72.800346989999994</v>
      </c>
      <c r="K37">
        <v>18.97131946</v>
      </c>
    </row>
    <row r="38" spans="1:11" x14ac:dyDescent="0.2">
      <c r="A38">
        <v>387</v>
      </c>
      <c r="B38">
        <v>422</v>
      </c>
      <c r="C38">
        <v>1</v>
      </c>
      <c r="D38">
        <v>2633.3049999999998</v>
      </c>
      <c r="E38">
        <f t="shared" si="3"/>
        <v>43.888416666666664</v>
      </c>
      <c r="F38">
        <f t="shared" si="3"/>
        <v>0.73147361111111109</v>
      </c>
      <c r="G38">
        <f t="shared" ref="G38:G49" si="5">12.5/F38</f>
        <v>17.088791461680284</v>
      </c>
      <c r="H38">
        <v>72.828219489999995</v>
      </c>
      <c r="I38">
        <v>19.04147541</v>
      </c>
      <c r="J38">
        <v>72.855510390000006</v>
      </c>
      <c r="K38">
        <v>19.138499979999999</v>
      </c>
    </row>
    <row r="39" spans="1:11" x14ac:dyDescent="0.2">
      <c r="A39">
        <v>387</v>
      </c>
      <c r="B39">
        <v>422</v>
      </c>
      <c r="C39">
        <v>2</v>
      </c>
      <c r="D39">
        <v>3309.5949999999998</v>
      </c>
      <c r="E39">
        <f t="shared" si="3"/>
        <v>55.15991666666666</v>
      </c>
      <c r="F39">
        <f t="shared" si="3"/>
        <v>0.91933194444444433</v>
      </c>
      <c r="G39">
        <f t="shared" si="5"/>
        <v>13.596829823588688</v>
      </c>
      <c r="H39">
        <v>72.828219489999995</v>
      </c>
      <c r="I39">
        <v>19.04147541</v>
      </c>
      <c r="J39">
        <v>72.855510390000006</v>
      </c>
      <c r="K39">
        <v>19.138499979999999</v>
      </c>
    </row>
    <row r="40" spans="1:11" x14ac:dyDescent="0.2">
      <c r="A40">
        <v>387</v>
      </c>
      <c r="B40">
        <v>422</v>
      </c>
      <c r="C40">
        <v>3</v>
      </c>
      <c r="D40">
        <v>3617.2550000000001</v>
      </c>
      <c r="E40">
        <f t="shared" si="3"/>
        <v>60.287583333333338</v>
      </c>
      <c r="F40">
        <f t="shared" si="3"/>
        <v>1.0047930555555555</v>
      </c>
      <c r="G40">
        <f t="shared" si="5"/>
        <v>12.440372602982096</v>
      </c>
      <c r="H40">
        <v>72.828219489999995</v>
      </c>
      <c r="I40">
        <v>19.04147541</v>
      </c>
      <c r="J40">
        <v>72.855510390000006</v>
      </c>
      <c r="K40">
        <v>19.138499979999999</v>
      </c>
    </row>
    <row r="41" spans="1:11" x14ac:dyDescent="0.2">
      <c r="A41">
        <v>387</v>
      </c>
      <c r="B41">
        <v>422</v>
      </c>
      <c r="C41">
        <v>4</v>
      </c>
      <c r="D41">
        <v>2591.9850000000001</v>
      </c>
      <c r="E41">
        <f t="shared" si="3"/>
        <v>43.199750000000002</v>
      </c>
      <c r="F41">
        <f t="shared" si="3"/>
        <v>0.71999583333333339</v>
      </c>
      <c r="G41">
        <f t="shared" si="5"/>
        <v>17.361211581085538</v>
      </c>
      <c r="H41">
        <v>72.828219489999995</v>
      </c>
      <c r="I41">
        <v>19.04147541</v>
      </c>
      <c r="J41">
        <v>72.855510390000006</v>
      </c>
      <c r="K41">
        <v>19.138499979999999</v>
      </c>
    </row>
    <row r="42" spans="1:11" x14ac:dyDescent="0.2">
      <c r="A42">
        <v>387</v>
      </c>
      <c r="B42">
        <v>422</v>
      </c>
      <c r="C42">
        <v>5</v>
      </c>
      <c r="D42">
        <v>2641.25</v>
      </c>
      <c r="E42">
        <f t="shared" ref="E42:F61" si="6">D42/60</f>
        <v>44.020833333333336</v>
      </c>
      <c r="F42">
        <f t="shared" si="6"/>
        <v>0.73368055555555556</v>
      </c>
      <c r="G42">
        <f t="shared" si="5"/>
        <v>17.037387600567914</v>
      </c>
      <c r="H42">
        <v>72.828219489999995</v>
      </c>
      <c r="I42">
        <v>19.04147541</v>
      </c>
      <c r="J42">
        <v>72.855510390000006</v>
      </c>
      <c r="K42">
        <v>19.138499979999999</v>
      </c>
    </row>
    <row r="43" spans="1:11" x14ac:dyDescent="0.2">
      <c r="A43">
        <v>387</v>
      </c>
      <c r="B43">
        <v>422</v>
      </c>
      <c r="C43">
        <v>6</v>
      </c>
      <c r="D43">
        <v>3335.125</v>
      </c>
      <c r="E43">
        <f t="shared" si="6"/>
        <v>55.585416666666667</v>
      </c>
      <c r="F43">
        <f t="shared" si="6"/>
        <v>0.92642361111111116</v>
      </c>
      <c r="G43">
        <f t="shared" si="5"/>
        <v>13.492747648139124</v>
      </c>
      <c r="H43">
        <v>72.828219489999995</v>
      </c>
      <c r="I43">
        <v>19.04147541</v>
      </c>
      <c r="J43">
        <v>72.855510390000006</v>
      </c>
      <c r="K43">
        <v>19.138499979999999</v>
      </c>
    </row>
    <row r="44" spans="1:11" x14ac:dyDescent="0.2">
      <c r="A44">
        <v>387</v>
      </c>
      <c r="B44">
        <v>422</v>
      </c>
      <c r="C44">
        <v>7</v>
      </c>
      <c r="D44">
        <v>3511.5749999999998</v>
      </c>
      <c r="E44">
        <f t="shared" si="6"/>
        <v>58.526249999999997</v>
      </c>
      <c r="F44">
        <f t="shared" si="6"/>
        <v>0.97543749999999996</v>
      </c>
      <c r="G44">
        <f t="shared" si="5"/>
        <v>12.814762606522715</v>
      </c>
      <c r="H44">
        <v>72.828219489999995</v>
      </c>
      <c r="I44">
        <v>19.04147541</v>
      </c>
      <c r="J44">
        <v>72.855510390000006</v>
      </c>
      <c r="K44">
        <v>19.138499979999999</v>
      </c>
    </row>
    <row r="45" spans="1:11" x14ac:dyDescent="0.2">
      <c r="A45">
        <v>387</v>
      </c>
      <c r="B45">
        <v>422</v>
      </c>
      <c r="C45">
        <v>8</v>
      </c>
      <c r="D45">
        <v>3507.38</v>
      </c>
      <c r="E45">
        <f t="shared" si="6"/>
        <v>58.456333333333333</v>
      </c>
      <c r="F45">
        <f t="shared" si="6"/>
        <v>0.97427222222222221</v>
      </c>
      <c r="G45">
        <f t="shared" si="5"/>
        <v>12.830089696582634</v>
      </c>
      <c r="H45">
        <v>72.828219489999995</v>
      </c>
      <c r="I45">
        <v>19.04147541</v>
      </c>
      <c r="J45">
        <v>72.855510390000006</v>
      </c>
      <c r="K45">
        <v>19.138499979999999</v>
      </c>
    </row>
    <row r="46" spans="1:11" x14ac:dyDescent="0.2">
      <c r="A46">
        <v>387</v>
      </c>
      <c r="B46">
        <v>422</v>
      </c>
      <c r="C46">
        <v>9</v>
      </c>
      <c r="D46">
        <v>2639.19</v>
      </c>
      <c r="E46">
        <f t="shared" si="6"/>
        <v>43.986499999999999</v>
      </c>
      <c r="F46">
        <f t="shared" si="6"/>
        <v>0.73310833333333336</v>
      </c>
      <c r="G46">
        <f t="shared" si="5"/>
        <v>17.050686005933638</v>
      </c>
      <c r="H46">
        <v>72.828219489999995</v>
      </c>
      <c r="I46">
        <v>19.04147541</v>
      </c>
      <c r="J46">
        <v>72.855510390000006</v>
      </c>
      <c r="K46">
        <v>19.138499979999999</v>
      </c>
    </row>
    <row r="47" spans="1:11" x14ac:dyDescent="0.2">
      <c r="A47">
        <v>387</v>
      </c>
      <c r="B47">
        <v>422</v>
      </c>
      <c r="C47">
        <v>10</v>
      </c>
      <c r="D47">
        <v>2641.67</v>
      </c>
      <c r="E47">
        <f t="shared" si="6"/>
        <v>44.027833333333334</v>
      </c>
      <c r="F47">
        <f t="shared" si="6"/>
        <v>0.73379722222222221</v>
      </c>
      <c r="G47">
        <f t="shared" si="5"/>
        <v>17.03467882059455</v>
      </c>
      <c r="H47">
        <v>72.828219489999995</v>
      </c>
      <c r="I47">
        <v>19.04147541</v>
      </c>
      <c r="J47">
        <v>72.855510390000006</v>
      </c>
      <c r="K47">
        <v>19.138499979999999</v>
      </c>
    </row>
    <row r="48" spans="1:11" x14ac:dyDescent="0.2">
      <c r="A48">
        <v>387</v>
      </c>
      <c r="B48">
        <v>422</v>
      </c>
      <c r="C48">
        <v>11</v>
      </c>
      <c r="D48">
        <v>2735.5349999999999</v>
      </c>
      <c r="E48">
        <f t="shared" si="6"/>
        <v>45.59225</v>
      </c>
      <c r="F48">
        <f t="shared" si="6"/>
        <v>0.75987083333333338</v>
      </c>
      <c r="G48">
        <f t="shared" si="5"/>
        <v>16.450164227472868</v>
      </c>
      <c r="H48">
        <v>72.828219489999995</v>
      </c>
      <c r="I48">
        <v>19.04147541</v>
      </c>
      <c r="J48">
        <v>72.855510390000006</v>
      </c>
      <c r="K48">
        <v>19.138499979999999</v>
      </c>
    </row>
    <row r="49" spans="1:11" x14ac:dyDescent="0.2">
      <c r="A49">
        <v>387</v>
      </c>
      <c r="B49">
        <v>422</v>
      </c>
      <c r="C49">
        <v>12</v>
      </c>
      <c r="D49">
        <v>2294.08</v>
      </c>
      <c r="E49">
        <f t="shared" si="6"/>
        <v>38.234666666666662</v>
      </c>
      <c r="F49">
        <f t="shared" si="6"/>
        <v>0.63724444444444439</v>
      </c>
      <c r="G49">
        <f t="shared" si="5"/>
        <v>19.615706514158184</v>
      </c>
      <c r="H49">
        <v>72.828219489999995</v>
      </c>
      <c r="I49">
        <v>19.04147541</v>
      </c>
      <c r="J49">
        <v>72.855510390000006</v>
      </c>
      <c r="K49">
        <v>19.138499979999999</v>
      </c>
    </row>
    <row r="50" spans="1:11" x14ac:dyDescent="0.2">
      <c r="A50">
        <v>422</v>
      </c>
      <c r="B50">
        <v>350</v>
      </c>
      <c r="C50">
        <v>1</v>
      </c>
      <c r="D50">
        <v>1377.085</v>
      </c>
      <c r="E50">
        <f t="shared" si="6"/>
        <v>22.951416666666667</v>
      </c>
      <c r="F50">
        <f t="shared" si="6"/>
        <v>0.38252361111111111</v>
      </c>
      <c r="G50">
        <f t="shared" ref="G50:G61" si="7">6.1/F50</f>
        <v>15.946728052371494</v>
      </c>
      <c r="H50">
        <v>72.855510390000006</v>
      </c>
      <c r="I50">
        <v>19.138499979999999</v>
      </c>
      <c r="J50">
        <v>72.857715459999994</v>
      </c>
      <c r="K50">
        <v>19.185240319999998</v>
      </c>
    </row>
    <row r="51" spans="1:11" x14ac:dyDescent="0.2">
      <c r="A51">
        <v>422</v>
      </c>
      <c r="B51">
        <v>350</v>
      </c>
      <c r="C51">
        <v>2</v>
      </c>
      <c r="D51">
        <v>1525.1949999999999</v>
      </c>
      <c r="E51">
        <f t="shared" si="6"/>
        <v>25.419916666666666</v>
      </c>
      <c r="F51">
        <f t="shared" si="6"/>
        <v>0.42366527777777774</v>
      </c>
      <c r="G51">
        <f t="shared" si="7"/>
        <v>14.398158923940874</v>
      </c>
      <c r="H51">
        <v>72.855510390000006</v>
      </c>
      <c r="I51">
        <v>19.138499979999999</v>
      </c>
      <c r="J51">
        <v>72.857715459999994</v>
      </c>
      <c r="K51">
        <v>19.185240319999998</v>
      </c>
    </row>
    <row r="52" spans="1:11" x14ac:dyDescent="0.2">
      <c r="A52">
        <v>422</v>
      </c>
      <c r="B52">
        <v>350</v>
      </c>
      <c r="C52">
        <v>3</v>
      </c>
      <c r="D52">
        <v>2140.9299999999998</v>
      </c>
      <c r="E52">
        <f t="shared" si="6"/>
        <v>35.682166666666667</v>
      </c>
      <c r="F52">
        <f t="shared" si="6"/>
        <v>0.5947027777777778</v>
      </c>
      <c r="G52">
        <f t="shared" si="7"/>
        <v>10.257224664047866</v>
      </c>
      <c r="H52">
        <v>72.855510390000006</v>
      </c>
      <c r="I52">
        <v>19.138499979999999</v>
      </c>
      <c r="J52">
        <v>72.857715459999994</v>
      </c>
      <c r="K52">
        <v>19.185240319999998</v>
      </c>
    </row>
    <row r="53" spans="1:11" x14ac:dyDescent="0.2">
      <c r="A53">
        <v>422</v>
      </c>
      <c r="B53">
        <v>350</v>
      </c>
      <c r="C53">
        <v>4</v>
      </c>
      <c r="D53">
        <v>1815.825</v>
      </c>
      <c r="E53">
        <f t="shared" si="6"/>
        <v>30.263750000000002</v>
      </c>
      <c r="F53">
        <f t="shared" si="6"/>
        <v>0.50439583333333338</v>
      </c>
      <c r="G53">
        <f t="shared" si="7"/>
        <v>12.093676428069884</v>
      </c>
      <c r="H53">
        <v>72.855510390000006</v>
      </c>
      <c r="I53">
        <v>19.138499979999999</v>
      </c>
      <c r="J53">
        <v>72.857715459999994</v>
      </c>
      <c r="K53">
        <v>19.185240319999998</v>
      </c>
    </row>
    <row r="54" spans="1:11" x14ac:dyDescent="0.2">
      <c r="A54">
        <v>422</v>
      </c>
      <c r="B54">
        <v>350</v>
      </c>
      <c r="C54">
        <v>5</v>
      </c>
      <c r="D54">
        <v>1386.365</v>
      </c>
      <c r="E54">
        <f t="shared" si="6"/>
        <v>23.106083333333334</v>
      </c>
      <c r="F54">
        <f t="shared" si="6"/>
        <v>0.3851013888888889</v>
      </c>
      <c r="G54">
        <f t="shared" si="7"/>
        <v>15.839984419687454</v>
      </c>
      <c r="H54">
        <v>72.855510390000006</v>
      </c>
      <c r="I54">
        <v>19.138499979999999</v>
      </c>
      <c r="J54">
        <v>72.857715459999994</v>
      </c>
      <c r="K54">
        <v>19.185240319999998</v>
      </c>
    </row>
    <row r="55" spans="1:11" x14ac:dyDescent="0.2">
      <c r="A55">
        <v>422</v>
      </c>
      <c r="B55">
        <v>350</v>
      </c>
      <c r="C55">
        <v>6</v>
      </c>
      <c r="D55">
        <v>1724.66</v>
      </c>
      <c r="E55">
        <f t="shared" si="6"/>
        <v>28.744333333333334</v>
      </c>
      <c r="F55">
        <f t="shared" si="6"/>
        <v>0.47907222222222223</v>
      </c>
      <c r="G55">
        <f t="shared" si="7"/>
        <v>12.732944464416173</v>
      </c>
      <c r="H55">
        <v>72.855510390000006</v>
      </c>
      <c r="I55">
        <v>19.138499979999999</v>
      </c>
      <c r="J55">
        <v>72.857715459999994</v>
      </c>
      <c r="K55">
        <v>19.185240319999998</v>
      </c>
    </row>
    <row r="56" spans="1:11" x14ac:dyDescent="0.2">
      <c r="A56">
        <v>422</v>
      </c>
      <c r="B56">
        <v>350</v>
      </c>
      <c r="C56">
        <v>7</v>
      </c>
      <c r="D56">
        <v>2079.02</v>
      </c>
      <c r="E56">
        <f t="shared" si="6"/>
        <v>34.650333333333336</v>
      </c>
      <c r="F56">
        <f t="shared" si="6"/>
        <v>0.57750555555555561</v>
      </c>
      <c r="G56">
        <f t="shared" si="7"/>
        <v>10.562668949793652</v>
      </c>
      <c r="H56">
        <v>72.855510390000006</v>
      </c>
      <c r="I56">
        <v>19.138499979999999</v>
      </c>
      <c r="J56">
        <v>72.857715459999994</v>
      </c>
      <c r="K56">
        <v>19.185240319999998</v>
      </c>
    </row>
    <row r="57" spans="1:11" x14ac:dyDescent="0.2">
      <c r="A57">
        <v>422</v>
      </c>
      <c r="B57">
        <v>350</v>
      </c>
      <c r="C57">
        <v>8</v>
      </c>
      <c r="D57">
        <v>1877.7349999999999</v>
      </c>
      <c r="E57">
        <f t="shared" si="6"/>
        <v>31.295583333333333</v>
      </c>
      <c r="F57">
        <f t="shared" si="6"/>
        <v>0.52159305555555557</v>
      </c>
      <c r="G57">
        <f t="shared" si="7"/>
        <v>11.694940979424677</v>
      </c>
      <c r="H57">
        <v>72.855510390000006</v>
      </c>
      <c r="I57">
        <v>19.138499979999999</v>
      </c>
      <c r="J57">
        <v>72.857715459999994</v>
      </c>
      <c r="K57">
        <v>19.185240319999998</v>
      </c>
    </row>
    <row r="58" spans="1:11" x14ac:dyDescent="0.2">
      <c r="A58">
        <v>422</v>
      </c>
      <c r="B58">
        <v>350</v>
      </c>
      <c r="C58">
        <v>9</v>
      </c>
      <c r="D58">
        <v>2007.395</v>
      </c>
      <c r="E58">
        <f t="shared" si="6"/>
        <v>33.456583333333334</v>
      </c>
      <c r="F58">
        <f t="shared" si="6"/>
        <v>0.55760972222222227</v>
      </c>
      <c r="G58">
        <f t="shared" si="7"/>
        <v>10.939551010140006</v>
      </c>
      <c r="H58">
        <v>72.855510390000006</v>
      </c>
      <c r="I58">
        <v>19.138499979999999</v>
      </c>
      <c r="J58">
        <v>72.857715459999994</v>
      </c>
      <c r="K58">
        <v>19.185240319999998</v>
      </c>
    </row>
    <row r="59" spans="1:11" x14ac:dyDescent="0.2">
      <c r="A59">
        <v>422</v>
      </c>
      <c r="B59">
        <v>350</v>
      </c>
      <c r="C59">
        <v>10</v>
      </c>
      <c r="D59">
        <v>1955.1949999999999</v>
      </c>
      <c r="E59">
        <f t="shared" si="6"/>
        <v>32.58658333333333</v>
      </c>
      <c r="F59">
        <f t="shared" si="6"/>
        <v>0.5431097222222222</v>
      </c>
      <c r="G59">
        <f t="shared" si="7"/>
        <v>11.231616283797779</v>
      </c>
      <c r="H59">
        <v>72.855510390000006</v>
      </c>
      <c r="I59">
        <v>19.138499979999999</v>
      </c>
      <c r="J59">
        <v>72.857715459999994</v>
      </c>
      <c r="K59">
        <v>19.185240319999998</v>
      </c>
    </row>
    <row r="60" spans="1:11" x14ac:dyDescent="0.2">
      <c r="A60">
        <v>422</v>
      </c>
      <c r="B60">
        <v>350</v>
      </c>
      <c r="C60">
        <v>11</v>
      </c>
      <c r="D60">
        <v>2059.38</v>
      </c>
      <c r="E60">
        <f t="shared" si="6"/>
        <v>34.323</v>
      </c>
      <c r="F60">
        <f t="shared" si="6"/>
        <v>0.57205000000000006</v>
      </c>
      <c r="G60">
        <f t="shared" si="7"/>
        <v>10.663403548640851</v>
      </c>
      <c r="H60">
        <v>72.855510390000006</v>
      </c>
      <c r="I60">
        <v>19.138499979999999</v>
      </c>
      <c r="J60">
        <v>72.857715459999994</v>
      </c>
      <c r="K60">
        <v>19.185240319999998</v>
      </c>
    </row>
    <row r="61" spans="1:11" x14ac:dyDescent="0.2">
      <c r="A61">
        <v>422</v>
      </c>
      <c r="B61">
        <v>350</v>
      </c>
      <c r="C61">
        <v>12</v>
      </c>
      <c r="D61">
        <v>1665.7449999999999</v>
      </c>
      <c r="E61">
        <f t="shared" si="6"/>
        <v>27.762416666666663</v>
      </c>
      <c r="F61">
        <f t="shared" si="6"/>
        <v>0.46270694444444438</v>
      </c>
      <c r="G61">
        <f t="shared" si="7"/>
        <v>13.183290359568844</v>
      </c>
      <c r="H61">
        <v>72.855510390000006</v>
      </c>
      <c r="I61">
        <v>19.138499979999999</v>
      </c>
      <c r="J61">
        <v>72.857715459999994</v>
      </c>
      <c r="K61">
        <v>19.185240319999998</v>
      </c>
    </row>
    <row r="62" spans="1:11" x14ac:dyDescent="0.2">
      <c r="A62">
        <v>668</v>
      </c>
      <c r="B62">
        <v>191</v>
      </c>
      <c r="C62">
        <v>1</v>
      </c>
      <c r="D62">
        <v>1206.33</v>
      </c>
      <c r="E62">
        <f t="shared" ref="E62:F73" si="8">D62/60</f>
        <v>20.105499999999999</v>
      </c>
      <c r="F62">
        <f t="shared" si="8"/>
        <v>0.33509166666666668</v>
      </c>
      <c r="G62">
        <f t="shared" ref="G62:G73" si="9">7.5/F62</f>
        <v>22.381935291338191</v>
      </c>
      <c r="H62">
        <v>72.800346989999994</v>
      </c>
      <c r="I62">
        <v>18.97131946</v>
      </c>
      <c r="J62">
        <v>72.813204709999994</v>
      </c>
      <c r="K62">
        <v>19.01818463</v>
      </c>
    </row>
    <row r="63" spans="1:11" x14ac:dyDescent="0.2">
      <c r="A63">
        <v>668</v>
      </c>
      <c r="B63">
        <v>191</v>
      </c>
      <c r="C63">
        <v>2</v>
      </c>
      <c r="D63">
        <v>1234.9100000000001</v>
      </c>
      <c r="E63">
        <f t="shared" si="8"/>
        <v>20.581833333333336</v>
      </c>
      <c r="F63">
        <f t="shared" si="8"/>
        <v>0.34303055555555562</v>
      </c>
      <c r="G63">
        <f t="shared" si="9"/>
        <v>21.863941501809844</v>
      </c>
      <c r="H63">
        <v>72.800346989999994</v>
      </c>
      <c r="I63">
        <v>18.97131946</v>
      </c>
      <c r="J63">
        <v>72.813204709999994</v>
      </c>
      <c r="K63">
        <v>19.01818463</v>
      </c>
    </row>
    <row r="64" spans="1:11" x14ac:dyDescent="0.2">
      <c r="A64">
        <v>668</v>
      </c>
      <c r="B64">
        <v>191</v>
      </c>
      <c r="C64">
        <v>3</v>
      </c>
      <c r="D64">
        <v>1269.05</v>
      </c>
      <c r="E64">
        <f t="shared" si="8"/>
        <v>21.150833333333331</v>
      </c>
      <c r="F64">
        <f t="shared" si="8"/>
        <v>0.35251388888888885</v>
      </c>
      <c r="G64">
        <f t="shared" si="9"/>
        <v>21.275757456365</v>
      </c>
      <c r="H64">
        <v>72.800346989999994</v>
      </c>
      <c r="I64">
        <v>18.97131946</v>
      </c>
      <c r="J64">
        <v>72.813204709999994</v>
      </c>
      <c r="K64">
        <v>19.01818463</v>
      </c>
    </row>
    <row r="65" spans="1:11" x14ac:dyDescent="0.2">
      <c r="A65">
        <v>668</v>
      </c>
      <c r="B65">
        <v>191</v>
      </c>
      <c r="C65">
        <v>4</v>
      </c>
      <c r="D65">
        <v>1524.095</v>
      </c>
      <c r="E65">
        <f t="shared" si="8"/>
        <v>25.401583333333335</v>
      </c>
      <c r="F65">
        <f t="shared" si="8"/>
        <v>0.42335972222222223</v>
      </c>
      <c r="G65">
        <f t="shared" si="9"/>
        <v>17.715431124700231</v>
      </c>
      <c r="H65">
        <v>72.800346989999994</v>
      </c>
      <c r="I65">
        <v>18.97131946</v>
      </c>
      <c r="J65">
        <v>72.813204709999994</v>
      </c>
      <c r="K65">
        <v>19.01818463</v>
      </c>
    </row>
    <row r="66" spans="1:11" x14ac:dyDescent="0.2">
      <c r="A66">
        <v>668</v>
      </c>
      <c r="B66">
        <v>191</v>
      </c>
      <c r="C66">
        <v>5</v>
      </c>
      <c r="D66">
        <v>1270.0550000000001</v>
      </c>
      <c r="E66">
        <f t="shared" si="8"/>
        <v>21.167583333333333</v>
      </c>
      <c r="F66">
        <f t="shared" si="8"/>
        <v>0.35279305555555557</v>
      </c>
      <c r="G66">
        <f t="shared" si="9"/>
        <v>21.258921857714821</v>
      </c>
      <c r="H66">
        <v>72.800346989999994</v>
      </c>
      <c r="I66">
        <v>18.97131946</v>
      </c>
      <c r="J66">
        <v>72.813204709999994</v>
      </c>
      <c r="K66">
        <v>19.01818463</v>
      </c>
    </row>
    <row r="67" spans="1:11" x14ac:dyDescent="0.2">
      <c r="A67">
        <v>668</v>
      </c>
      <c r="B67">
        <v>191</v>
      </c>
      <c r="C67">
        <v>6</v>
      </c>
      <c r="D67">
        <v>1208.46</v>
      </c>
      <c r="E67">
        <f t="shared" si="8"/>
        <v>20.141000000000002</v>
      </c>
      <c r="F67">
        <f t="shared" si="8"/>
        <v>0.33568333333333339</v>
      </c>
      <c r="G67">
        <f t="shared" si="9"/>
        <v>22.342485477384436</v>
      </c>
      <c r="H67">
        <v>72.800346989999994</v>
      </c>
      <c r="I67">
        <v>18.97131946</v>
      </c>
      <c r="J67">
        <v>72.813204709999994</v>
      </c>
      <c r="K67">
        <v>19.01818463</v>
      </c>
    </row>
    <row r="68" spans="1:11" x14ac:dyDescent="0.2">
      <c r="A68">
        <v>668</v>
      </c>
      <c r="B68">
        <v>191</v>
      </c>
      <c r="C68">
        <v>7</v>
      </c>
      <c r="D68">
        <v>1290.52</v>
      </c>
      <c r="E68">
        <f t="shared" si="8"/>
        <v>21.508666666666667</v>
      </c>
      <c r="F68">
        <f t="shared" si="8"/>
        <v>0.35847777777777778</v>
      </c>
      <c r="G68">
        <f t="shared" si="9"/>
        <v>20.921798964758391</v>
      </c>
      <c r="H68">
        <v>72.800346989999994</v>
      </c>
      <c r="I68">
        <v>18.97131946</v>
      </c>
      <c r="J68">
        <v>72.813204709999994</v>
      </c>
      <c r="K68">
        <v>19.01818463</v>
      </c>
    </row>
    <row r="69" spans="1:11" x14ac:dyDescent="0.2">
      <c r="A69">
        <v>668</v>
      </c>
      <c r="B69">
        <v>191</v>
      </c>
      <c r="C69">
        <v>8</v>
      </c>
      <c r="D69">
        <v>1322.2750000000001</v>
      </c>
      <c r="E69">
        <f t="shared" si="8"/>
        <v>22.037916666666668</v>
      </c>
      <c r="F69">
        <f t="shared" si="8"/>
        <v>0.36729861111111112</v>
      </c>
      <c r="G69">
        <f t="shared" si="9"/>
        <v>20.419353009018547</v>
      </c>
      <c r="H69">
        <v>72.800346989999994</v>
      </c>
      <c r="I69">
        <v>18.97131946</v>
      </c>
      <c r="J69">
        <v>72.813204709999994</v>
      </c>
      <c r="K69">
        <v>19.01818463</v>
      </c>
    </row>
    <row r="70" spans="1:11" x14ac:dyDescent="0.2">
      <c r="A70">
        <v>668</v>
      </c>
      <c r="B70">
        <v>191</v>
      </c>
      <c r="C70">
        <v>9</v>
      </c>
      <c r="D70">
        <v>1292.05</v>
      </c>
      <c r="E70">
        <f t="shared" si="8"/>
        <v>21.534166666666668</v>
      </c>
      <c r="F70">
        <f t="shared" si="8"/>
        <v>0.35890277777777779</v>
      </c>
      <c r="G70">
        <f t="shared" si="9"/>
        <v>20.897024108974112</v>
      </c>
      <c r="H70">
        <v>72.800346989999994</v>
      </c>
      <c r="I70">
        <v>18.97131946</v>
      </c>
      <c r="J70">
        <v>72.813204709999994</v>
      </c>
      <c r="K70">
        <v>19.01818463</v>
      </c>
    </row>
    <row r="71" spans="1:11" x14ac:dyDescent="0.2">
      <c r="A71">
        <v>668</v>
      </c>
      <c r="B71">
        <v>191</v>
      </c>
      <c r="C71">
        <v>10</v>
      </c>
      <c r="D71">
        <v>1236.0150000000001</v>
      </c>
      <c r="E71">
        <f t="shared" si="8"/>
        <v>20.600250000000003</v>
      </c>
      <c r="F71">
        <f t="shared" si="8"/>
        <v>0.34333750000000002</v>
      </c>
      <c r="G71">
        <f t="shared" si="9"/>
        <v>21.844395092292569</v>
      </c>
      <c r="H71">
        <v>72.800346989999994</v>
      </c>
      <c r="I71">
        <v>18.97131946</v>
      </c>
      <c r="J71">
        <v>72.813204709999994</v>
      </c>
      <c r="K71">
        <v>19.01818463</v>
      </c>
    </row>
    <row r="72" spans="1:11" x14ac:dyDescent="0.2">
      <c r="A72">
        <v>668</v>
      </c>
      <c r="B72">
        <v>191</v>
      </c>
      <c r="C72">
        <v>11</v>
      </c>
      <c r="D72">
        <v>1266.095</v>
      </c>
      <c r="E72">
        <f t="shared" si="8"/>
        <v>21.101583333333334</v>
      </c>
      <c r="F72">
        <f t="shared" si="8"/>
        <v>0.35169305555555558</v>
      </c>
      <c r="G72">
        <f t="shared" si="9"/>
        <v>21.325413969725808</v>
      </c>
      <c r="H72">
        <v>72.800346989999994</v>
      </c>
      <c r="I72">
        <v>18.97131946</v>
      </c>
      <c r="J72">
        <v>72.813204709999994</v>
      </c>
      <c r="K72">
        <v>19.01818463</v>
      </c>
    </row>
    <row r="73" spans="1:11" x14ac:dyDescent="0.2">
      <c r="A73">
        <v>668</v>
      </c>
      <c r="B73">
        <v>191</v>
      </c>
      <c r="C73">
        <v>12</v>
      </c>
      <c r="D73">
        <v>1449.73</v>
      </c>
      <c r="E73">
        <f t="shared" si="8"/>
        <v>24.162166666666668</v>
      </c>
      <c r="F73">
        <f t="shared" si="8"/>
        <v>0.4027027777777778</v>
      </c>
      <c r="G73">
        <f t="shared" si="9"/>
        <v>18.624157601760327</v>
      </c>
      <c r="H73">
        <v>72.800346989999994</v>
      </c>
      <c r="I73">
        <v>18.97131946</v>
      </c>
      <c r="J73">
        <v>72.813204709999994</v>
      </c>
      <c r="K73">
        <v>19.01818463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9D74F-C311-E44C-8262-B9AE41465444}">
  <dimension ref="A1:Z49"/>
  <sheetViews>
    <sheetView topLeftCell="H1" workbookViewId="0">
      <selection activeCell="R15" sqref="R15"/>
    </sheetView>
  </sheetViews>
  <sheetFormatPr baseColWidth="10" defaultRowHeight="16" x14ac:dyDescent="0.2"/>
  <cols>
    <col min="14" max="26" width="10.83203125" style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6" x14ac:dyDescent="0.2">
      <c r="A2">
        <v>34</v>
      </c>
      <c r="B2">
        <v>250</v>
      </c>
      <c r="C2">
        <v>1</v>
      </c>
      <c r="D2">
        <v>238.83</v>
      </c>
      <c r="E2">
        <f t="shared" ref="E2:F21" si="0">D2/60</f>
        <v>3.9805000000000001</v>
      </c>
      <c r="F2">
        <f t="shared" si="0"/>
        <v>6.6341666666666674E-2</v>
      </c>
      <c r="G2">
        <f t="shared" ref="G2:G13" si="1">5.4/F2</f>
        <v>81.396809446049488</v>
      </c>
      <c r="H2">
        <v>72.862222200000005</v>
      </c>
      <c r="I2">
        <v>18.99910959</v>
      </c>
      <c r="J2">
        <v>72.8467907</v>
      </c>
      <c r="K2">
        <v>18.965760450000001</v>
      </c>
      <c r="L2">
        <v>1</v>
      </c>
    </row>
    <row r="3" spans="1:26" x14ac:dyDescent="0.2">
      <c r="A3">
        <v>34</v>
      </c>
      <c r="B3">
        <v>250</v>
      </c>
      <c r="C3">
        <v>2</v>
      </c>
      <c r="D3">
        <v>246.35</v>
      </c>
      <c r="E3">
        <f t="shared" si="0"/>
        <v>4.105833333333333</v>
      </c>
      <c r="F3">
        <f t="shared" si="0"/>
        <v>6.843055555555555E-2</v>
      </c>
      <c r="G3">
        <f t="shared" si="1"/>
        <v>78.91211690683987</v>
      </c>
      <c r="H3">
        <v>72.862222200000005</v>
      </c>
      <c r="I3">
        <v>18.99910959</v>
      </c>
      <c r="J3">
        <v>72.8467907</v>
      </c>
      <c r="K3">
        <v>18.965760450000001</v>
      </c>
      <c r="L3">
        <v>2</v>
      </c>
    </row>
    <row r="4" spans="1:26" x14ac:dyDescent="0.2">
      <c r="A4">
        <v>34</v>
      </c>
      <c r="B4">
        <v>250</v>
      </c>
      <c r="C4">
        <v>3</v>
      </c>
      <c r="D4">
        <v>271.04000000000002</v>
      </c>
      <c r="E4">
        <f t="shared" si="0"/>
        <v>4.5173333333333341</v>
      </c>
      <c r="F4">
        <f t="shared" si="0"/>
        <v>7.5288888888888905E-2</v>
      </c>
      <c r="G4">
        <f t="shared" si="1"/>
        <v>71.723730814639893</v>
      </c>
      <c r="H4">
        <v>72.862222200000005</v>
      </c>
      <c r="I4">
        <v>18.99910959</v>
      </c>
      <c r="J4">
        <v>72.8467907</v>
      </c>
      <c r="K4">
        <v>18.965760450000001</v>
      </c>
      <c r="L4">
        <v>3</v>
      </c>
    </row>
    <row r="5" spans="1:26" x14ac:dyDescent="0.2">
      <c r="A5">
        <v>34</v>
      </c>
      <c r="B5">
        <v>250</v>
      </c>
      <c r="C5">
        <v>4</v>
      </c>
      <c r="D5">
        <v>265.71499999999997</v>
      </c>
      <c r="E5">
        <f t="shared" si="0"/>
        <v>4.4285833333333331</v>
      </c>
      <c r="F5">
        <f t="shared" si="0"/>
        <v>7.3809722222222221E-2</v>
      </c>
      <c r="G5">
        <f t="shared" si="1"/>
        <v>73.16109365297406</v>
      </c>
      <c r="H5">
        <v>72.862222200000005</v>
      </c>
      <c r="I5">
        <v>18.99910959</v>
      </c>
      <c r="J5">
        <v>72.8467907</v>
      </c>
      <c r="K5">
        <v>18.965760450000001</v>
      </c>
      <c r="L5">
        <v>4</v>
      </c>
    </row>
    <row r="6" spans="1:26" x14ac:dyDescent="0.2">
      <c r="A6">
        <v>34</v>
      </c>
      <c r="B6">
        <v>250</v>
      </c>
      <c r="C6">
        <v>5</v>
      </c>
      <c r="D6">
        <v>262.73</v>
      </c>
      <c r="E6">
        <f t="shared" si="0"/>
        <v>4.3788333333333336</v>
      </c>
      <c r="F6">
        <f t="shared" si="0"/>
        <v>7.2980555555555562E-2</v>
      </c>
      <c r="G6">
        <f t="shared" si="1"/>
        <v>73.992311498496548</v>
      </c>
      <c r="H6">
        <v>72.862222200000005</v>
      </c>
      <c r="I6">
        <v>18.99910959</v>
      </c>
      <c r="J6">
        <v>72.8467907</v>
      </c>
      <c r="K6">
        <v>18.965760450000001</v>
      </c>
      <c r="L6">
        <v>5</v>
      </c>
    </row>
    <row r="7" spans="1:26" x14ac:dyDescent="0.2">
      <c r="A7">
        <v>34</v>
      </c>
      <c r="B7">
        <v>250</v>
      </c>
      <c r="C7">
        <v>6</v>
      </c>
      <c r="D7">
        <v>267.20499999999998</v>
      </c>
      <c r="E7">
        <f t="shared" si="0"/>
        <v>4.4534166666666666</v>
      </c>
      <c r="F7">
        <f t="shared" si="0"/>
        <v>7.4223611111111115E-2</v>
      </c>
      <c r="G7">
        <f t="shared" si="1"/>
        <v>72.753129619580477</v>
      </c>
      <c r="H7">
        <v>72.862222200000005</v>
      </c>
      <c r="I7">
        <v>18.99910959</v>
      </c>
      <c r="J7">
        <v>72.8467907</v>
      </c>
      <c r="K7">
        <v>18.965760450000001</v>
      </c>
      <c r="L7">
        <v>6</v>
      </c>
    </row>
    <row r="8" spans="1:26" x14ac:dyDescent="0.2">
      <c r="A8">
        <v>34</v>
      </c>
      <c r="B8">
        <v>250</v>
      </c>
      <c r="C8">
        <v>7</v>
      </c>
      <c r="D8">
        <v>284.27</v>
      </c>
      <c r="E8">
        <f t="shared" si="0"/>
        <v>4.7378333333333327</v>
      </c>
      <c r="F8">
        <f t="shared" si="0"/>
        <v>7.8963888888888875E-2</v>
      </c>
      <c r="G8">
        <f t="shared" si="1"/>
        <v>68.385689661237578</v>
      </c>
      <c r="H8">
        <v>72.862222200000005</v>
      </c>
      <c r="I8">
        <v>18.99910959</v>
      </c>
      <c r="J8">
        <v>72.8467907</v>
      </c>
      <c r="K8">
        <v>18.965760450000001</v>
      </c>
      <c r="L8">
        <v>7</v>
      </c>
    </row>
    <row r="9" spans="1:26" x14ac:dyDescent="0.2">
      <c r="A9">
        <v>34</v>
      </c>
      <c r="B9">
        <v>250</v>
      </c>
      <c r="C9">
        <v>8</v>
      </c>
      <c r="D9">
        <v>271.70999999999998</v>
      </c>
      <c r="E9">
        <f t="shared" si="0"/>
        <v>4.5284999999999993</v>
      </c>
      <c r="F9">
        <f t="shared" si="0"/>
        <v>7.5474999999999987E-2</v>
      </c>
      <c r="G9">
        <f t="shared" si="1"/>
        <v>71.546869824445196</v>
      </c>
      <c r="H9">
        <v>72.862222200000005</v>
      </c>
      <c r="I9">
        <v>18.99910959</v>
      </c>
      <c r="J9">
        <v>72.8467907</v>
      </c>
      <c r="K9">
        <v>18.965760450000001</v>
      </c>
      <c r="L9">
        <v>8</v>
      </c>
    </row>
    <row r="10" spans="1:26" x14ac:dyDescent="0.2">
      <c r="A10">
        <v>34</v>
      </c>
      <c r="B10">
        <v>250</v>
      </c>
      <c r="C10">
        <v>9</v>
      </c>
      <c r="D10">
        <v>268.29500000000002</v>
      </c>
      <c r="E10">
        <f t="shared" si="0"/>
        <v>4.4715833333333332</v>
      </c>
      <c r="F10">
        <f t="shared" si="0"/>
        <v>7.4526388888888892E-2</v>
      </c>
      <c r="G10">
        <f t="shared" si="1"/>
        <v>72.457556048379587</v>
      </c>
      <c r="H10">
        <v>72.862222200000005</v>
      </c>
      <c r="I10">
        <v>18.99910959</v>
      </c>
      <c r="J10">
        <v>72.8467907</v>
      </c>
      <c r="K10">
        <v>18.965760450000001</v>
      </c>
      <c r="L10">
        <v>9</v>
      </c>
    </row>
    <row r="11" spans="1:26" x14ac:dyDescent="0.2">
      <c r="A11">
        <v>34</v>
      </c>
      <c r="B11">
        <v>250</v>
      </c>
      <c r="C11">
        <v>10</v>
      </c>
      <c r="D11">
        <v>276.54500000000002</v>
      </c>
      <c r="E11">
        <f t="shared" si="0"/>
        <v>4.6090833333333334</v>
      </c>
      <c r="F11">
        <f t="shared" si="0"/>
        <v>7.6818055555555556E-2</v>
      </c>
      <c r="G11">
        <f t="shared" si="1"/>
        <v>70.295973530528485</v>
      </c>
      <c r="H11">
        <v>72.862222200000005</v>
      </c>
      <c r="I11">
        <v>18.99910959</v>
      </c>
      <c r="J11">
        <v>72.8467907</v>
      </c>
      <c r="K11">
        <v>18.965760450000001</v>
      </c>
      <c r="L11">
        <v>10</v>
      </c>
    </row>
    <row r="12" spans="1:26" x14ac:dyDescent="0.2">
      <c r="A12">
        <v>34</v>
      </c>
      <c r="B12">
        <v>250</v>
      </c>
      <c r="C12">
        <v>11</v>
      </c>
      <c r="D12">
        <v>304.77</v>
      </c>
      <c r="E12">
        <f t="shared" si="0"/>
        <v>5.0794999999999995</v>
      </c>
      <c r="F12">
        <f t="shared" si="0"/>
        <v>8.4658333333333322E-2</v>
      </c>
      <c r="G12">
        <f t="shared" si="1"/>
        <v>63.785805689536382</v>
      </c>
      <c r="H12">
        <v>72.862222200000005</v>
      </c>
      <c r="I12">
        <v>18.99910959</v>
      </c>
      <c r="J12">
        <v>72.8467907</v>
      </c>
      <c r="K12">
        <v>18.965760450000001</v>
      </c>
      <c r="L12">
        <v>11</v>
      </c>
    </row>
    <row r="13" spans="1:26" x14ac:dyDescent="0.2">
      <c r="A13">
        <v>34</v>
      </c>
      <c r="B13">
        <v>250</v>
      </c>
      <c r="C13">
        <v>12</v>
      </c>
      <c r="D13">
        <v>290.79000000000002</v>
      </c>
      <c r="E13">
        <f t="shared" si="0"/>
        <v>4.8465000000000007</v>
      </c>
      <c r="F13">
        <f t="shared" si="0"/>
        <v>8.0775000000000013E-2</v>
      </c>
      <c r="G13">
        <f t="shared" si="1"/>
        <v>66.852367688022284</v>
      </c>
      <c r="H13">
        <v>72.862222200000005</v>
      </c>
      <c r="I13">
        <v>18.99910959</v>
      </c>
      <c r="J13">
        <v>72.8467907</v>
      </c>
      <c r="K13">
        <v>18.965760450000001</v>
      </c>
      <c r="L13">
        <v>12</v>
      </c>
    </row>
    <row r="14" spans="1:26" x14ac:dyDescent="0.2">
      <c r="A14">
        <v>250</v>
      </c>
      <c r="B14">
        <v>382</v>
      </c>
      <c r="C14">
        <v>1</v>
      </c>
      <c r="D14">
        <v>1114.9549999999999</v>
      </c>
      <c r="E14">
        <f t="shared" si="0"/>
        <v>18.582583333333332</v>
      </c>
      <c r="F14">
        <f t="shared" si="0"/>
        <v>0.30970972222222221</v>
      </c>
      <c r="G14">
        <f t="shared" ref="G14:G25" si="2">6/F14</f>
        <v>19.372979178531871</v>
      </c>
      <c r="H14">
        <v>72.8467907</v>
      </c>
      <c r="I14">
        <v>18.965760450000001</v>
      </c>
      <c r="J14">
        <v>72.821775729999999</v>
      </c>
      <c r="K14">
        <v>18.927909679999999</v>
      </c>
      <c r="L14">
        <v>13</v>
      </c>
    </row>
    <row r="15" spans="1:26" x14ac:dyDescent="0.2">
      <c r="A15">
        <v>250</v>
      </c>
      <c r="B15">
        <v>382</v>
      </c>
      <c r="C15">
        <v>2</v>
      </c>
      <c r="D15">
        <v>1055.78</v>
      </c>
      <c r="E15">
        <f t="shared" si="0"/>
        <v>17.596333333333334</v>
      </c>
      <c r="F15">
        <f t="shared" si="0"/>
        <v>0.29327222222222221</v>
      </c>
      <c r="G15">
        <f t="shared" si="2"/>
        <v>20.458807706150903</v>
      </c>
      <c r="H15">
        <v>72.8467907</v>
      </c>
      <c r="I15">
        <v>18.965760450000001</v>
      </c>
      <c r="J15">
        <v>72.821775729999999</v>
      </c>
      <c r="K15">
        <v>18.927909679999999</v>
      </c>
      <c r="L15">
        <v>14</v>
      </c>
    </row>
    <row r="16" spans="1:26" x14ac:dyDescent="0.2">
      <c r="A16">
        <v>250</v>
      </c>
      <c r="B16">
        <v>382</v>
      </c>
      <c r="C16">
        <v>3</v>
      </c>
      <c r="D16">
        <v>1141.72</v>
      </c>
      <c r="E16">
        <f t="shared" si="0"/>
        <v>19.028666666666666</v>
      </c>
      <c r="F16">
        <f t="shared" si="0"/>
        <v>0.31714444444444445</v>
      </c>
      <c r="G16">
        <f t="shared" si="2"/>
        <v>18.918824230108957</v>
      </c>
      <c r="H16">
        <v>72.8467907</v>
      </c>
      <c r="I16">
        <v>18.965760450000001</v>
      </c>
      <c r="J16">
        <v>72.821775729999999</v>
      </c>
      <c r="K16">
        <v>18.927909679999999</v>
      </c>
      <c r="L16">
        <v>15</v>
      </c>
      <c r="N16" s="2"/>
      <c r="O16" s="2"/>
      <c r="P16" s="3"/>
      <c r="Q16" s="2"/>
      <c r="R16" s="3"/>
      <c r="S16" s="7"/>
      <c r="T16" s="2"/>
      <c r="U16" s="8"/>
      <c r="V16" s="8"/>
      <c r="W16" s="8"/>
      <c r="X16" s="2"/>
      <c r="Y16" s="2"/>
      <c r="Z16" s="3"/>
    </row>
    <row r="17" spans="1:16" x14ac:dyDescent="0.2">
      <c r="A17">
        <v>250</v>
      </c>
      <c r="B17">
        <v>382</v>
      </c>
      <c r="C17">
        <v>4</v>
      </c>
      <c r="D17">
        <v>1184.0999999999999</v>
      </c>
      <c r="E17">
        <f t="shared" si="0"/>
        <v>19.734999999999999</v>
      </c>
      <c r="F17">
        <f t="shared" si="0"/>
        <v>0.32891666666666663</v>
      </c>
      <c r="G17">
        <f t="shared" si="2"/>
        <v>18.241702558905498</v>
      </c>
      <c r="H17">
        <v>72.8467907</v>
      </c>
      <c r="I17">
        <v>18.965760450000001</v>
      </c>
      <c r="J17">
        <v>72.821775729999999</v>
      </c>
      <c r="K17">
        <v>18.927909679999999</v>
      </c>
      <c r="L17">
        <v>16</v>
      </c>
      <c r="N17" s="2"/>
      <c r="O17" s="2"/>
      <c r="P17" s="3"/>
    </row>
    <row r="18" spans="1:16" x14ac:dyDescent="0.2">
      <c r="A18">
        <v>250</v>
      </c>
      <c r="B18">
        <v>382</v>
      </c>
      <c r="C18">
        <v>5</v>
      </c>
      <c r="D18">
        <v>1229.2850000000001</v>
      </c>
      <c r="E18">
        <f t="shared" si="0"/>
        <v>20.488083333333336</v>
      </c>
      <c r="F18">
        <f t="shared" si="0"/>
        <v>0.34146805555555559</v>
      </c>
      <c r="G18">
        <f t="shared" si="2"/>
        <v>17.571189756647154</v>
      </c>
      <c r="H18">
        <v>72.8467907</v>
      </c>
      <c r="I18">
        <v>18.965760450000001</v>
      </c>
      <c r="J18">
        <v>72.821775729999999</v>
      </c>
      <c r="K18">
        <v>18.927909679999999</v>
      </c>
      <c r="L18">
        <v>17</v>
      </c>
      <c r="N18" s="2"/>
      <c r="O18" s="7"/>
      <c r="P18" s="2"/>
    </row>
    <row r="19" spans="1:16" x14ac:dyDescent="0.2">
      <c r="A19">
        <v>250</v>
      </c>
      <c r="B19">
        <v>382</v>
      </c>
      <c r="C19">
        <v>6</v>
      </c>
      <c r="D19">
        <v>1219.74</v>
      </c>
      <c r="E19">
        <f t="shared" si="0"/>
        <v>20.329000000000001</v>
      </c>
      <c r="F19">
        <f t="shared" si="0"/>
        <v>0.33881666666666665</v>
      </c>
      <c r="G19">
        <f t="shared" si="2"/>
        <v>17.708692016331351</v>
      </c>
      <c r="H19">
        <v>72.8467907</v>
      </c>
      <c r="I19">
        <v>18.965760450000001</v>
      </c>
      <c r="J19">
        <v>72.821775729999999</v>
      </c>
      <c r="K19">
        <v>18.927909679999999</v>
      </c>
      <c r="L19">
        <v>18</v>
      </c>
      <c r="N19" s="7"/>
      <c r="O19" s="2"/>
      <c r="P19" s="3"/>
    </row>
    <row r="20" spans="1:16" x14ac:dyDescent="0.2">
      <c r="A20">
        <v>250</v>
      </c>
      <c r="B20">
        <v>382</v>
      </c>
      <c r="C20">
        <v>7</v>
      </c>
      <c r="D20">
        <v>1245.79</v>
      </c>
      <c r="E20">
        <f t="shared" si="0"/>
        <v>20.763166666666667</v>
      </c>
      <c r="F20">
        <f t="shared" si="0"/>
        <v>0.34605277777777776</v>
      </c>
      <c r="G20">
        <f t="shared" si="2"/>
        <v>17.338395716774095</v>
      </c>
      <c r="H20">
        <v>72.8467907</v>
      </c>
      <c r="I20">
        <v>18.965760450000001</v>
      </c>
      <c r="J20">
        <v>72.821775729999999</v>
      </c>
      <c r="K20">
        <v>18.927909679999999</v>
      </c>
      <c r="L20">
        <v>19</v>
      </c>
    </row>
    <row r="21" spans="1:16" x14ac:dyDescent="0.2">
      <c r="A21">
        <v>250</v>
      </c>
      <c r="B21">
        <v>382</v>
      </c>
      <c r="C21">
        <v>8</v>
      </c>
      <c r="D21">
        <v>1213.425</v>
      </c>
      <c r="E21">
        <f t="shared" si="0"/>
        <v>20.223749999999999</v>
      </c>
      <c r="F21">
        <f t="shared" si="0"/>
        <v>0.33706249999999999</v>
      </c>
      <c r="G21">
        <f t="shared" si="2"/>
        <v>17.80085295753755</v>
      </c>
      <c r="H21">
        <v>72.8467907</v>
      </c>
      <c r="I21">
        <v>18.965760450000001</v>
      </c>
      <c r="J21">
        <v>72.821775729999999</v>
      </c>
      <c r="K21">
        <v>18.927909679999999</v>
      </c>
      <c r="L21">
        <v>20</v>
      </c>
    </row>
    <row r="22" spans="1:16" x14ac:dyDescent="0.2">
      <c r="A22">
        <v>250</v>
      </c>
      <c r="B22">
        <v>382</v>
      </c>
      <c r="C22">
        <v>9</v>
      </c>
      <c r="D22">
        <v>1236.03</v>
      </c>
      <c r="E22">
        <f t="shared" ref="E22:F41" si="3">D22/60</f>
        <v>20.6005</v>
      </c>
      <c r="F22">
        <f t="shared" si="3"/>
        <v>0.34334166666666666</v>
      </c>
      <c r="G22">
        <f t="shared" si="2"/>
        <v>17.475303997475791</v>
      </c>
      <c r="H22">
        <v>72.8467907</v>
      </c>
      <c r="I22">
        <v>18.965760450000001</v>
      </c>
      <c r="J22">
        <v>72.821775729999999</v>
      </c>
      <c r="K22">
        <v>18.927909679999999</v>
      </c>
      <c r="L22">
        <v>21</v>
      </c>
    </row>
    <row r="23" spans="1:16" x14ac:dyDescent="0.2">
      <c r="A23">
        <v>250</v>
      </c>
      <c r="B23">
        <v>382</v>
      </c>
      <c r="C23">
        <v>10</v>
      </c>
      <c r="D23">
        <v>1187.8599999999999</v>
      </c>
      <c r="E23">
        <f t="shared" si="3"/>
        <v>19.797666666666665</v>
      </c>
      <c r="F23">
        <f t="shared" si="3"/>
        <v>0.32996111111111109</v>
      </c>
      <c r="G23">
        <f t="shared" si="2"/>
        <v>18.183961072853705</v>
      </c>
      <c r="H23">
        <v>72.8467907</v>
      </c>
      <c r="I23">
        <v>18.965760450000001</v>
      </c>
      <c r="J23">
        <v>72.821775729999999</v>
      </c>
      <c r="K23">
        <v>18.927909679999999</v>
      </c>
      <c r="L23">
        <v>22</v>
      </c>
    </row>
    <row r="24" spans="1:16" x14ac:dyDescent="0.2">
      <c r="A24">
        <v>250</v>
      </c>
      <c r="B24">
        <v>382</v>
      </c>
      <c r="C24">
        <v>11</v>
      </c>
      <c r="D24">
        <v>1302.635</v>
      </c>
      <c r="E24">
        <f t="shared" si="3"/>
        <v>21.710583333333332</v>
      </c>
      <c r="F24">
        <f t="shared" si="3"/>
        <v>0.36184305555555552</v>
      </c>
      <c r="G24">
        <f t="shared" si="2"/>
        <v>16.581774633723185</v>
      </c>
      <c r="H24">
        <v>72.8467907</v>
      </c>
      <c r="I24">
        <v>18.965760450000001</v>
      </c>
      <c r="J24">
        <v>72.821775729999999</v>
      </c>
      <c r="K24">
        <v>18.927909679999999</v>
      </c>
      <c r="L24">
        <v>23</v>
      </c>
    </row>
    <row r="25" spans="1:16" x14ac:dyDescent="0.2">
      <c r="A25">
        <v>250</v>
      </c>
      <c r="B25">
        <v>382</v>
      </c>
      <c r="C25">
        <v>12</v>
      </c>
      <c r="D25">
        <v>1259.9349999999999</v>
      </c>
      <c r="E25">
        <f t="shared" si="3"/>
        <v>20.998916666666666</v>
      </c>
      <c r="F25">
        <f t="shared" si="3"/>
        <v>0.34998194444444441</v>
      </c>
      <c r="G25">
        <f t="shared" si="2"/>
        <v>17.143741542222418</v>
      </c>
      <c r="H25">
        <v>72.8467907</v>
      </c>
      <c r="I25">
        <v>18.965760450000001</v>
      </c>
      <c r="J25">
        <v>72.821775729999999</v>
      </c>
      <c r="K25">
        <v>18.927909679999999</v>
      </c>
      <c r="L25">
        <v>24</v>
      </c>
    </row>
    <row r="26" spans="1:16" x14ac:dyDescent="0.2">
      <c r="A26">
        <v>598</v>
      </c>
      <c r="B26">
        <v>683</v>
      </c>
      <c r="C26">
        <v>1</v>
      </c>
      <c r="D26">
        <v>1004.01</v>
      </c>
      <c r="E26">
        <f t="shared" si="3"/>
        <v>16.733499999999999</v>
      </c>
      <c r="F26">
        <f t="shared" si="3"/>
        <v>0.27889166666666665</v>
      </c>
      <c r="G26">
        <f t="shared" ref="G26:G37" si="4">4.7/F26</f>
        <v>16.852421788627606</v>
      </c>
      <c r="H26">
        <v>72.891942540000002</v>
      </c>
      <c r="I26">
        <v>19.044351590000002</v>
      </c>
      <c r="J26">
        <v>72.873476139999994</v>
      </c>
      <c r="K26">
        <v>19.018058400000001</v>
      </c>
      <c r="L26">
        <v>25</v>
      </c>
    </row>
    <row r="27" spans="1:16" x14ac:dyDescent="0.2">
      <c r="A27">
        <v>598</v>
      </c>
      <c r="B27">
        <v>683</v>
      </c>
      <c r="C27">
        <v>2</v>
      </c>
      <c r="D27">
        <v>948.88499999999999</v>
      </c>
      <c r="E27">
        <f t="shared" si="3"/>
        <v>15.81475</v>
      </c>
      <c r="F27">
        <f t="shared" si="3"/>
        <v>0.26357916666666664</v>
      </c>
      <c r="G27">
        <f t="shared" si="4"/>
        <v>17.831454812753918</v>
      </c>
      <c r="H27">
        <v>72.891942540000002</v>
      </c>
      <c r="I27">
        <v>19.044351590000002</v>
      </c>
      <c r="J27">
        <v>72.873476139999994</v>
      </c>
      <c r="K27">
        <v>19.018058400000001</v>
      </c>
      <c r="L27">
        <v>26</v>
      </c>
    </row>
    <row r="28" spans="1:16" x14ac:dyDescent="0.2">
      <c r="A28">
        <v>598</v>
      </c>
      <c r="B28">
        <v>683</v>
      </c>
      <c r="C28">
        <v>3</v>
      </c>
      <c r="D28">
        <v>966.20500000000004</v>
      </c>
      <c r="E28">
        <f t="shared" si="3"/>
        <v>16.103416666666668</v>
      </c>
      <c r="F28">
        <f t="shared" si="3"/>
        <v>0.2683902777777778</v>
      </c>
      <c r="G28">
        <f t="shared" si="4"/>
        <v>17.511811675576094</v>
      </c>
      <c r="H28">
        <v>72.891942540000002</v>
      </c>
      <c r="I28">
        <v>19.044351590000002</v>
      </c>
      <c r="J28">
        <v>72.873476139999994</v>
      </c>
      <c r="K28">
        <v>19.018058400000001</v>
      </c>
      <c r="L28">
        <v>27</v>
      </c>
    </row>
    <row r="29" spans="1:16" x14ac:dyDescent="0.2">
      <c r="A29">
        <v>598</v>
      </c>
      <c r="B29">
        <v>683</v>
      </c>
      <c r="C29">
        <v>4</v>
      </c>
      <c r="D29">
        <v>898.84500000000003</v>
      </c>
      <c r="E29">
        <f t="shared" si="3"/>
        <v>14.98075</v>
      </c>
      <c r="F29">
        <f t="shared" si="3"/>
        <v>0.24967916666666667</v>
      </c>
      <c r="G29">
        <f t="shared" si="4"/>
        <v>18.82415766900856</v>
      </c>
      <c r="H29">
        <v>72.891942540000002</v>
      </c>
      <c r="I29">
        <v>19.044351590000002</v>
      </c>
      <c r="J29">
        <v>72.873476139999994</v>
      </c>
      <c r="K29">
        <v>19.018058400000001</v>
      </c>
      <c r="L29">
        <v>28</v>
      </c>
    </row>
    <row r="30" spans="1:16" x14ac:dyDescent="0.2">
      <c r="A30">
        <v>598</v>
      </c>
      <c r="B30">
        <v>683</v>
      </c>
      <c r="C30">
        <v>5</v>
      </c>
      <c r="D30">
        <v>897.02</v>
      </c>
      <c r="E30">
        <f t="shared" si="3"/>
        <v>14.950333333333333</v>
      </c>
      <c r="F30">
        <f t="shared" si="3"/>
        <v>0.24917222222222221</v>
      </c>
      <c r="G30">
        <f t="shared" si="4"/>
        <v>18.862455686606765</v>
      </c>
      <c r="H30">
        <v>72.891942540000002</v>
      </c>
      <c r="I30">
        <v>19.044351590000002</v>
      </c>
      <c r="J30">
        <v>72.873476139999994</v>
      </c>
      <c r="K30">
        <v>19.018058400000001</v>
      </c>
      <c r="L30">
        <v>29</v>
      </c>
    </row>
    <row r="31" spans="1:16" x14ac:dyDescent="0.2">
      <c r="A31">
        <v>598</v>
      </c>
      <c r="B31">
        <v>683</v>
      </c>
      <c r="C31">
        <v>6</v>
      </c>
      <c r="D31">
        <v>978.14</v>
      </c>
      <c r="E31">
        <f t="shared" si="3"/>
        <v>16.302333333333333</v>
      </c>
      <c r="F31">
        <f t="shared" si="3"/>
        <v>0.27170555555555553</v>
      </c>
      <c r="G31">
        <f t="shared" si="4"/>
        <v>17.298137280961829</v>
      </c>
      <c r="H31">
        <v>72.891942540000002</v>
      </c>
      <c r="I31">
        <v>19.044351590000002</v>
      </c>
      <c r="J31">
        <v>72.873476139999994</v>
      </c>
      <c r="K31">
        <v>19.018058400000001</v>
      </c>
      <c r="L31">
        <v>30</v>
      </c>
    </row>
    <row r="32" spans="1:16" x14ac:dyDescent="0.2">
      <c r="A32">
        <v>598</v>
      </c>
      <c r="B32">
        <v>683</v>
      </c>
      <c r="C32">
        <v>7</v>
      </c>
      <c r="D32">
        <v>1014.02</v>
      </c>
      <c r="E32">
        <f t="shared" si="3"/>
        <v>16.900333333333332</v>
      </c>
      <c r="F32">
        <f t="shared" si="3"/>
        <v>0.28167222222222221</v>
      </c>
      <c r="G32">
        <f t="shared" si="4"/>
        <v>16.686061418906927</v>
      </c>
      <c r="H32">
        <v>72.891942540000002</v>
      </c>
      <c r="I32">
        <v>19.044351590000002</v>
      </c>
      <c r="J32">
        <v>72.873476139999994</v>
      </c>
      <c r="K32">
        <v>19.018058400000001</v>
      </c>
      <c r="L32">
        <v>31</v>
      </c>
    </row>
    <row r="33" spans="1:12" x14ac:dyDescent="0.2">
      <c r="A33">
        <v>598</v>
      </c>
      <c r="B33">
        <v>683</v>
      </c>
      <c r="C33">
        <v>8</v>
      </c>
      <c r="D33">
        <v>1009</v>
      </c>
      <c r="E33">
        <f t="shared" si="3"/>
        <v>16.816666666666666</v>
      </c>
      <c r="F33">
        <f t="shared" si="3"/>
        <v>0.28027777777777779</v>
      </c>
      <c r="G33">
        <f t="shared" si="4"/>
        <v>16.769078295341924</v>
      </c>
      <c r="H33">
        <v>72.891942540000002</v>
      </c>
      <c r="I33">
        <v>19.044351590000002</v>
      </c>
      <c r="J33">
        <v>72.873476139999994</v>
      </c>
      <c r="K33">
        <v>19.018058400000001</v>
      </c>
      <c r="L33">
        <v>32</v>
      </c>
    </row>
    <row r="34" spans="1:12" x14ac:dyDescent="0.2">
      <c r="A34">
        <v>598</v>
      </c>
      <c r="B34">
        <v>683</v>
      </c>
      <c r="C34">
        <v>9</v>
      </c>
      <c r="D34">
        <v>936.56</v>
      </c>
      <c r="E34">
        <f t="shared" si="3"/>
        <v>15.609333333333332</v>
      </c>
      <c r="F34">
        <f t="shared" si="3"/>
        <v>0.26015555555555553</v>
      </c>
      <c r="G34">
        <f t="shared" si="4"/>
        <v>18.066114290595372</v>
      </c>
      <c r="H34">
        <v>72.891942540000002</v>
      </c>
      <c r="I34">
        <v>19.044351590000002</v>
      </c>
      <c r="J34">
        <v>72.873476139999994</v>
      </c>
      <c r="K34">
        <v>19.018058400000001</v>
      </c>
      <c r="L34">
        <v>33</v>
      </c>
    </row>
    <row r="35" spans="1:12" x14ac:dyDescent="0.2">
      <c r="A35">
        <v>598</v>
      </c>
      <c r="B35">
        <v>683</v>
      </c>
      <c r="C35">
        <v>10</v>
      </c>
      <c r="D35">
        <v>971.03</v>
      </c>
      <c r="E35">
        <f t="shared" si="3"/>
        <v>16.183833333333332</v>
      </c>
      <c r="F35">
        <f t="shared" si="3"/>
        <v>0.26973055555555553</v>
      </c>
      <c r="G35">
        <f t="shared" si="4"/>
        <v>17.424796350267243</v>
      </c>
      <c r="H35">
        <v>72.891942540000002</v>
      </c>
      <c r="I35">
        <v>19.044351590000002</v>
      </c>
      <c r="J35">
        <v>72.873476139999994</v>
      </c>
      <c r="K35">
        <v>19.018058400000001</v>
      </c>
      <c r="L35">
        <v>34</v>
      </c>
    </row>
    <row r="36" spans="1:12" x14ac:dyDescent="0.2">
      <c r="A36">
        <v>598</v>
      </c>
      <c r="B36">
        <v>683</v>
      </c>
      <c r="C36">
        <v>11</v>
      </c>
      <c r="D36">
        <v>1048.8399999999999</v>
      </c>
      <c r="E36">
        <f t="shared" si="3"/>
        <v>17.480666666666664</v>
      </c>
      <c r="F36">
        <f t="shared" si="3"/>
        <v>0.29134444444444441</v>
      </c>
      <c r="G36">
        <f t="shared" si="4"/>
        <v>16.132107852484651</v>
      </c>
      <c r="H36">
        <v>72.891942540000002</v>
      </c>
      <c r="I36">
        <v>19.044351590000002</v>
      </c>
      <c r="J36">
        <v>72.873476139999994</v>
      </c>
      <c r="K36">
        <v>19.018058400000001</v>
      </c>
      <c r="L36">
        <v>35</v>
      </c>
    </row>
    <row r="37" spans="1:12" x14ac:dyDescent="0.2">
      <c r="A37">
        <v>598</v>
      </c>
      <c r="B37">
        <v>683</v>
      </c>
      <c r="C37">
        <v>12</v>
      </c>
      <c r="D37">
        <v>1062.4649999999999</v>
      </c>
      <c r="E37">
        <f t="shared" si="3"/>
        <v>17.707749999999997</v>
      </c>
      <c r="F37">
        <f t="shared" si="3"/>
        <v>0.29512916666666661</v>
      </c>
      <c r="G37">
        <f t="shared" si="4"/>
        <v>15.925230478180461</v>
      </c>
      <c r="H37">
        <v>72.891942540000002</v>
      </c>
      <c r="I37">
        <v>19.044351590000002</v>
      </c>
      <c r="J37">
        <v>72.873476139999994</v>
      </c>
      <c r="K37">
        <v>19.018058400000001</v>
      </c>
      <c r="L37">
        <v>36</v>
      </c>
    </row>
    <row r="38" spans="1:12" x14ac:dyDescent="0.2">
      <c r="A38">
        <v>683</v>
      </c>
      <c r="B38">
        <v>34</v>
      </c>
      <c r="C38">
        <v>1</v>
      </c>
      <c r="D38">
        <v>190.91499999999999</v>
      </c>
      <c r="E38">
        <f t="shared" si="3"/>
        <v>3.1819166666666665</v>
      </c>
      <c r="F38">
        <f t="shared" si="3"/>
        <v>5.3031944444444444E-2</v>
      </c>
      <c r="G38">
        <f t="shared" ref="G38:G49" si="5">3.4/F38</f>
        <v>64.112301285912579</v>
      </c>
      <c r="H38">
        <v>72.873476139999994</v>
      </c>
      <c r="I38">
        <v>19.018058400000001</v>
      </c>
      <c r="J38">
        <v>72.862222200000005</v>
      </c>
      <c r="K38">
        <v>18.99910959</v>
      </c>
      <c r="L38">
        <v>37</v>
      </c>
    </row>
    <row r="39" spans="1:12" x14ac:dyDescent="0.2">
      <c r="A39">
        <v>683</v>
      </c>
      <c r="B39">
        <v>34</v>
      </c>
      <c r="C39">
        <v>2</v>
      </c>
      <c r="D39">
        <v>203.315</v>
      </c>
      <c r="E39">
        <f t="shared" si="3"/>
        <v>3.3885833333333335</v>
      </c>
      <c r="F39">
        <f t="shared" si="3"/>
        <v>5.6476388888888888E-2</v>
      </c>
      <c r="G39">
        <f t="shared" si="5"/>
        <v>60.202149374123898</v>
      </c>
      <c r="H39">
        <v>72.873476139999994</v>
      </c>
      <c r="I39">
        <v>19.018058400000001</v>
      </c>
      <c r="J39">
        <v>72.862222200000005</v>
      </c>
      <c r="K39">
        <v>18.99910959</v>
      </c>
      <c r="L39">
        <v>38</v>
      </c>
    </row>
    <row r="40" spans="1:12" x14ac:dyDescent="0.2">
      <c r="A40">
        <v>683</v>
      </c>
      <c r="B40">
        <v>34</v>
      </c>
      <c r="C40">
        <v>3</v>
      </c>
      <c r="D40">
        <v>224.44499999999999</v>
      </c>
      <c r="E40">
        <f t="shared" si="3"/>
        <v>3.7407499999999998</v>
      </c>
      <c r="F40">
        <f t="shared" si="3"/>
        <v>6.2345833333333329E-2</v>
      </c>
      <c r="G40">
        <f t="shared" si="5"/>
        <v>54.534518478914656</v>
      </c>
      <c r="H40">
        <v>72.873476139999994</v>
      </c>
      <c r="I40">
        <v>19.018058400000001</v>
      </c>
      <c r="J40">
        <v>72.862222200000005</v>
      </c>
      <c r="K40">
        <v>18.99910959</v>
      </c>
      <c r="L40">
        <v>39</v>
      </c>
    </row>
    <row r="41" spans="1:12" x14ac:dyDescent="0.2">
      <c r="A41">
        <v>683</v>
      </c>
      <c r="B41">
        <v>34</v>
      </c>
      <c r="C41">
        <v>4</v>
      </c>
      <c r="D41">
        <v>209.35</v>
      </c>
      <c r="E41">
        <f t="shared" si="3"/>
        <v>3.4891666666666667</v>
      </c>
      <c r="F41">
        <f t="shared" si="3"/>
        <v>5.8152777777777782E-2</v>
      </c>
      <c r="G41">
        <f t="shared" si="5"/>
        <v>58.466682588965838</v>
      </c>
      <c r="H41">
        <v>72.873476139999994</v>
      </c>
      <c r="I41">
        <v>19.018058400000001</v>
      </c>
      <c r="J41">
        <v>72.862222200000005</v>
      </c>
      <c r="K41">
        <v>18.99910959</v>
      </c>
      <c r="L41">
        <v>40</v>
      </c>
    </row>
    <row r="42" spans="1:12" x14ac:dyDescent="0.2">
      <c r="A42">
        <v>683</v>
      </c>
      <c r="B42">
        <v>34</v>
      </c>
      <c r="C42">
        <v>5</v>
      </c>
      <c r="D42">
        <v>217.93</v>
      </c>
      <c r="E42">
        <f t="shared" ref="E42:F49" si="6">D42/60</f>
        <v>3.632166666666667</v>
      </c>
      <c r="F42">
        <f t="shared" si="6"/>
        <v>6.0536111111111117E-2</v>
      </c>
      <c r="G42">
        <f t="shared" si="5"/>
        <v>56.164823567200472</v>
      </c>
      <c r="H42">
        <v>72.873476139999994</v>
      </c>
      <c r="I42">
        <v>19.018058400000001</v>
      </c>
      <c r="J42">
        <v>72.862222200000005</v>
      </c>
      <c r="K42">
        <v>18.99910959</v>
      </c>
      <c r="L42">
        <v>41</v>
      </c>
    </row>
    <row r="43" spans="1:12" x14ac:dyDescent="0.2">
      <c r="A43">
        <v>683</v>
      </c>
      <c r="B43">
        <v>34</v>
      </c>
      <c r="C43">
        <v>6</v>
      </c>
      <c r="D43">
        <v>224.97499999999999</v>
      </c>
      <c r="E43">
        <f t="shared" si="6"/>
        <v>3.7495833333333333</v>
      </c>
      <c r="F43">
        <f t="shared" si="6"/>
        <v>6.2493055555555552E-2</v>
      </c>
      <c r="G43">
        <f t="shared" si="5"/>
        <v>54.406045116124012</v>
      </c>
      <c r="H43">
        <v>72.873476139999994</v>
      </c>
      <c r="I43">
        <v>19.018058400000001</v>
      </c>
      <c r="J43">
        <v>72.862222200000005</v>
      </c>
      <c r="K43">
        <v>18.99910959</v>
      </c>
      <c r="L43">
        <v>42</v>
      </c>
    </row>
    <row r="44" spans="1:12" x14ac:dyDescent="0.2">
      <c r="A44">
        <v>683</v>
      </c>
      <c r="B44">
        <v>34</v>
      </c>
      <c r="C44">
        <v>7</v>
      </c>
      <c r="D44">
        <v>256.26499999999999</v>
      </c>
      <c r="E44">
        <f t="shared" si="6"/>
        <v>4.2710833333333333</v>
      </c>
      <c r="F44">
        <f t="shared" si="6"/>
        <v>7.1184722222222219E-2</v>
      </c>
      <c r="G44">
        <f t="shared" si="5"/>
        <v>47.763057772227967</v>
      </c>
      <c r="H44">
        <v>72.873476139999994</v>
      </c>
      <c r="I44">
        <v>19.018058400000001</v>
      </c>
      <c r="J44">
        <v>72.862222200000005</v>
      </c>
      <c r="K44">
        <v>18.99910959</v>
      </c>
      <c r="L44">
        <v>43</v>
      </c>
    </row>
    <row r="45" spans="1:12" x14ac:dyDescent="0.2">
      <c r="A45">
        <v>683</v>
      </c>
      <c r="B45">
        <v>34</v>
      </c>
      <c r="C45">
        <v>8</v>
      </c>
      <c r="D45">
        <v>246.37</v>
      </c>
      <c r="E45">
        <f t="shared" si="6"/>
        <v>4.1061666666666667</v>
      </c>
      <c r="F45">
        <f t="shared" si="6"/>
        <v>6.8436111111111114E-2</v>
      </c>
      <c r="G45">
        <f t="shared" si="5"/>
        <v>49.6813735438568</v>
      </c>
      <c r="H45">
        <v>72.873476139999994</v>
      </c>
      <c r="I45">
        <v>19.018058400000001</v>
      </c>
      <c r="J45">
        <v>72.862222200000005</v>
      </c>
      <c r="K45">
        <v>18.99910959</v>
      </c>
      <c r="L45">
        <v>44</v>
      </c>
    </row>
    <row r="46" spans="1:12" x14ac:dyDescent="0.2">
      <c r="A46">
        <v>683</v>
      </c>
      <c r="B46">
        <v>34</v>
      </c>
      <c r="C46">
        <v>9</v>
      </c>
      <c r="D46">
        <v>237.12</v>
      </c>
      <c r="E46">
        <f t="shared" si="6"/>
        <v>3.952</v>
      </c>
      <c r="F46">
        <f t="shared" si="6"/>
        <v>6.5866666666666671E-2</v>
      </c>
      <c r="G46">
        <f t="shared" si="5"/>
        <v>51.619433198380563</v>
      </c>
      <c r="H46">
        <v>72.873476139999994</v>
      </c>
      <c r="I46">
        <v>19.018058400000001</v>
      </c>
      <c r="J46">
        <v>72.862222200000005</v>
      </c>
      <c r="K46">
        <v>18.99910959</v>
      </c>
      <c r="L46">
        <v>45</v>
      </c>
    </row>
    <row r="47" spans="1:12" x14ac:dyDescent="0.2">
      <c r="A47">
        <v>683</v>
      </c>
      <c r="B47">
        <v>34</v>
      </c>
      <c r="C47">
        <v>10</v>
      </c>
      <c r="D47">
        <v>247.79499999999999</v>
      </c>
      <c r="E47">
        <f t="shared" si="6"/>
        <v>4.1299166666666665</v>
      </c>
      <c r="F47">
        <f t="shared" si="6"/>
        <v>6.8831944444444446E-2</v>
      </c>
      <c r="G47">
        <f t="shared" si="5"/>
        <v>49.395669807703946</v>
      </c>
      <c r="H47">
        <v>72.873476139999994</v>
      </c>
      <c r="I47">
        <v>19.018058400000001</v>
      </c>
      <c r="J47">
        <v>72.862222200000005</v>
      </c>
      <c r="K47">
        <v>18.99910959</v>
      </c>
      <c r="L47">
        <v>46</v>
      </c>
    </row>
    <row r="48" spans="1:12" x14ac:dyDescent="0.2">
      <c r="A48">
        <v>683</v>
      </c>
      <c r="B48">
        <v>34</v>
      </c>
      <c r="C48">
        <v>11</v>
      </c>
      <c r="D48">
        <v>265.64999999999998</v>
      </c>
      <c r="E48">
        <f t="shared" si="6"/>
        <v>4.4274999999999993</v>
      </c>
      <c r="F48">
        <f t="shared" si="6"/>
        <v>7.3791666666666658E-2</v>
      </c>
      <c r="G48">
        <f t="shared" si="5"/>
        <v>46.075663466967818</v>
      </c>
      <c r="H48">
        <v>72.873476139999994</v>
      </c>
      <c r="I48">
        <v>19.018058400000001</v>
      </c>
      <c r="J48">
        <v>72.862222200000005</v>
      </c>
      <c r="K48">
        <v>18.99910959</v>
      </c>
      <c r="L48">
        <v>47</v>
      </c>
    </row>
    <row r="49" spans="1:12" x14ac:dyDescent="0.2">
      <c r="A49">
        <v>683</v>
      </c>
      <c r="B49">
        <v>34</v>
      </c>
      <c r="C49">
        <v>12</v>
      </c>
      <c r="D49">
        <v>247.13</v>
      </c>
      <c r="E49">
        <f t="shared" si="6"/>
        <v>4.1188333333333329</v>
      </c>
      <c r="F49">
        <f t="shared" si="6"/>
        <v>6.8647222222222221E-2</v>
      </c>
      <c r="G49">
        <f t="shared" si="5"/>
        <v>49.52858819244932</v>
      </c>
      <c r="H49">
        <v>72.873476139999994</v>
      </c>
      <c r="I49">
        <v>19.018058400000001</v>
      </c>
      <c r="J49">
        <v>72.862222200000005</v>
      </c>
      <c r="K49">
        <v>18.99910959</v>
      </c>
      <c r="L49">
        <v>48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2EB13-E530-4F4E-9AD5-A2A16A6A14BE}">
  <dimension ref="A1:Z61"/>
  <sheetViews>
    <sheetView topLeftCell="G1" workbookViewId="0">
      <selection activeCell="R14" sqref="R14"/>
    </sheetView>
  </sheetViews>
  <sheetFormatPr baseColWidth="10" defaultRowHeight="16" x14ac:dyDescent="0.2"/>
  <cols>
    <col min="14" max="19" width="10.83203125" style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6" x14ac:dyDescent="0.2">
      <c r="A2">
        <v>191</v>
      </c>
      <c r="B2">
        <v>283</v>
      </c>
      <c r="C2">
        <v>1</v>
      </c>
      <c r="D2">
        <v>386.10500000000002</v>
      </c>
      <c r="E2">
        <f t="shared" ref="E2:F21" si="0">D2/60</f>
        <v>6.4350833333333339</v>
      </c>
      <c r="F2">
        <f t="shared" si="0"/>
        <v>0.1072513888888889</v>
      </c>
      <c r="G2">
        <f t="shared" ref="G2:G13" si="1">4.6/F2</f>
        <v>42.88988746584478</v>
      </c>
      <c r="H2">
        <v>72.813204709999994</v>
      </c>
      <c r="I2">
        <v>19.01818463</v>
      </c>
      <c r="J2">
        <v>72.809858820000002</v>
      </c>
      <c r="K2">
        <v>18.996247029999999</v>
      </c>
      <c r="L2">
        <v>1</v>
      </c>
    </row>
    <row r="3" spans="1:26" x14ac:dyDescent="0.2">
      <c r="A3">
        <v>191</v>
      </c>
      <c r="B3">
        <v>283</v>
      </c>
      <c r="C3">
        <v>2</v>
      </c>
      <c r="D3">
        <v>375.08499999999998</v>
      </c>
      <c r="E3">
        <f t="shared" si="0"/>
        <v>6.2514166666666666</v>
      </c>
      <c r="F3">
        <f t="shared" si="0"/>
        <v>0.10419027777777777</v>
      </c>
      <c r="G3">
        <f t="shared" si="1"/>
        <v>44.149992668328515</v>
      </c>
      <c r="H3">
        <v>72.813204709999994</v>
      </c>
      <c r="I3">
        <v>19.01818463</v>
      </c>
      <c r="J3">
        <v>72.809858820000002</v>
      </c>
      <c r="K3">
        <v>18.996247029999999</v>
      </c>
      <c r="L3">
        <v>2</v>
      </c>
    </row>
    <row r="4" spans="1:26" x14ac:dyDescent="0.2">
      <c r="A4">
        <v>191</v>
      </c>
      <c r="B4">
        <v>283</v>
      </c>
      <c r="C4">
        <v>3</v>
      </c>
      <c r="D4">
        <v>421.28</v>
      </c>
      <c r="E4">
        <f t="shared" si="0"/>
        <v>7.0213333333333328</v>
      </c>
      <c r="F4">
        <f t="shared" si="0"/>
        <v>0.11702222222222221</v>
      </c>
      <c r="G4">
        <f t="shared" si="1"/>
        <v>39.308773262438287</v>
      </c>
      <c r="H4">
        <v>72.813204709999994</v>
      </c>
      <c r="I4">
        <v>19.01818463</v>
      </c>
      <c r="J4">
        <v>72.809858820000002</v>
      </c>
      <c r="K4">
        <v>18.996247029999999</v>
      </c>
      <c r="L4">
        <v>3</v>
      </c>
    </row>
    <row r="5" spans="1:26" x14ac:dyDescent="0.2">
      <c r="A5">
        <v>191</v>
      </c>
      <c r="B5">
        <v>283</v>
      </c>
      <c r="C5">
        <v>4</v>
      </c>
      <c r="D5">
        <v>451.49</v>
      </c>
      <c r="E5">
        <f t="shared" si="0"/>
        <v>7.5248333333333335</v>
      </c>
      <c r="F5">
        <f t="shared" si="0"/>
        <v>0.12541388888888888</v>
      </c>
      <c r="G5">
        <f t="shared" si="1"/>
        <v>36.678553234844628</v>
      </c>
      <c r="H5">
        <v>72.813204709999994</v>
      </c>
      <c r="I5">
        <v>19.01818463</v>
      </c>
      <c r="J5">
        <v>72.809858820000002</v>
      </c>
      <c r="K5">
        <v>18.996247029999999</v>
      </c>
      <c r="L5">
        <v>4</v>
      </c>
    </row>
    <row r="6" spans="1:26" x14ac:dyDescent="0.2">
      <c r="A6">
        <v>191</v>
      </c>
      <c r="B6">
        <v>283</v>
      </c>
      <c r="C6">
        <v>5</v>
      </c>
      <c r="D6">
        <v>457.23</v>
      </c>
      <c r="E6">
        <f t="shared" si="0"/>
        <v>7.6205000000000007</v>
      </c>
      <c r="F6">
        <f t="shared" si="0"/>
        <v>0.12700833333333333</v>
      </c>
      <c r="G6">
        <f t="shared" si="1"/>
        <v>36.218095925464205</v>
      </c>
      <c r="H6">
        <v>72.813204709999994</v>
      </c>
      <c r="I6">
        <v>19.01818463</v>
      </c>
      <c r="J6">
        <v>72.809858820000002</v>
      </c>
      <c r="K6">
        <v>18.996247029999999</v>
      </c>
      <c r="L6">
        <v>5</v>
      </c>
    </row>
    <row r="7" spans="1:26" x14ac:dyDescent="0.2">
      <c r="A7">
        <v>191</v>
      </c>
      <c r="B7">
        <v>283</v>
      </c>
      <c r="C7">
        <v>6</v>
      </c>
      <c r="D7">
        <v>431.16500000000002</v>
      </c>
      <c r="E7">
        <f t="shared" si="0"/>
        <v>7.1860833333333334</v>
      </c>
      <c r="F7">
        <f t="shared" si="0"/>
        <v>0.11976805555555556</v>
      </c>
      <c r="G7">
        <f t="shared" si="1"/>
        <v>38.407570187747147</v>
      </c>
      <c r="H7">
        <v>72.813204709999994</v>
      </c>
      <c r="I7">
        <v>19.01818463</v>
      </c>
      <c r="J7">
        <v>72.809858820000002</v>
      </c>
      <c r="K7">
        <v>18.996247029999999</v>
      </c>
      <c r="L7">
        <v>6</v>
      </c>
    </row>
    <row r="8" spans="1:26" x14ac:dyDescent="0.2">
      <c r="A8">
        <v>191</v>
      </c>
      <c r="B8">
        <v>283</v>
      </c>
      <c r="C8">
        <v>7</v>
      </c>
      <c r="D8">
        <v>494.44</v>
      </c>
      <c r="E8">
        <f t="shared" si="0"/>
        <v>8.2406666666666659</v>
      </c>
      <c r="F8">
        <f t="shared" si="0"/>
        <v>0.13734444444444444</v>
      </c>
      <c r="G8">
        <f t="shared" si="1"/>
        <v>33.492435887064154</v>
      </c>
      <c r="H8">
        <v>72.813204709999994</v>
      </c>
      <c r="I8">
        <v>19.01818463</v>
      </c>
      <c r="J8">
        <v>72.809858820000002</v>
      </c>
      <c r="K8">
        <v>18.996247029999999</v>
      </c>
      <c r="L8">
        <v>7</v>
      </c>
    </row>
    <row r="9" spans="1:26" x14ac:dyDescent="0.2">
      <c r="A9">
        <v>191</v>
      </c>
      <c r="B9">
        <v>283</v>
      </c>
      <c r="C9">
        <v>8</v>
      </c>
      <c r="D9">
        <v>496.875</v>
      </c>
      <c r="E9">
        <f t="shared" si="0"/>
        <v>8.28125</v>
      </c>
      <c r="F9">
        <f t="shared" si="0"/>
        <v>0.13802083333333334</v>
      </c>
      <c r="G9">
        <f t="shared" si="1"/>
        <v>33.328301886792445</v>
      </c>
      <c r="H9">
        <v>72.813204709999994</v>
      </c>
      <c r="I9">
        <v>19.01818463</v>
      </c>
      <c r="J9">
        <v>72.809858820000002</v>
      </c>
      <c r="K9">
        <v>18.996247029999999</v>
      </c>
      <c r="L9">
        <v>8</v>
      </c>
    </row>
    <row r="10" spans="1:26" x14ac:dyDescent="0.2">
      <c r="A10">
        <v>191</v>
      </c>
      <c r="B10">
        <v>283</v>
      </c>
      <c r="C10">
        <v>9</v>
      </c>
      <c r="D10">
        <v>491.96499999999997</v>
      </c>
      <c r="E10">
        <f t="shared" si="0"/>
        <v>8.1994166666666661</v>
      </c>
      <c r="F10">
        <f t="shared" si="0"/>
        <v>0.13665694444444443</v>
      </c>
      <c r="G10">
        <f t="shared" si="1"/>
        <v>33.660931163802303</v>
      </c>
      <c r="H10">
        <v>72.813204709999994</v>
      </c>
      <c r="I10">
        <v>19.01818463</v>
      </c>
      <c r="J10">
        <v>72.809858820000002</v>
      </c>
      <c r="K10">
        <v>18.996247029999999</v>
      </c>
      <c r="L10">
        <v>9</v>
      </c>
    </row>
    <row r="11" spans="1:26" x14ac:dyDescent="0.2">
      <c r="A11">
        <v>191</v>
      </c>
      <c r="B11">
        <v>283</v>
      </c>
      <c r="C11">
        <v>10</v>
      </c>
      <c r="D11">
        <v>441.64499999999998</v>
      </c>
      <c r="E11">
        <f t="shared" si="0"/>
        <v>7.3607499999999995</v>
      </c>
      <c r="F11">
        <f t="shared" si="0"/>
        <v>0.12267916666666666</v>
      </c>
      <c r="G11">
        <f t="shared" si="1"/>
        <v>37.496179057840571</v>
      </c>
      <c r="H11">
        <v>72.813204709999994</v>
      </c>
      <c r="I11">
        <v>19.01818463</v>
      </c>
      <c r="J11">
        <v>72.809858820000002</v>
      </c>
      <c r="K11">
        <v>18.996247029999999</v>
      </c>
      <c r="L11">
        <v>10</v>
      </c>
    </row>
    <row r="12" spans="1:26" x14ac:dyDescent="0.2">
      <c r="A12">
        <v>191</v>
      </c>
      <c r="B12">
        <v>283</v>
      </c>
      <c r="C12">
        <v>11</v>
      </c>
      <c r="D12">
        <v>480.02</v>
      </c>
      <c r="E12">
        <f t="shared" si="0"/>
        <v>8.0003333333333337</v>
      </c>
      <c r="F12">
        <f t="shared" si="0"/>
        <v>0.1333388888888889</v>
      </c>
      <c r="G12">
        <f t="shared" si="1"/>
        <v>34.498562559893337</v>
      </c>
      <c r="H12">
        <v>72.813204709999994</v>
      </c>
      <c r="I12">
        <v>19.01818463</v>
      </c>
      <c r="J12">
        <v>72.809858820000002</v>
      </c>
      <c r="K12">
        <v>18.996247029999999</v>
      </c>
      <c r="L12">
        <v>11</v>
      </c>
      <c r="U12" s="1"/>
      <c r="V12" s="1"/>
      <c r="W12" s="1"/>
      <c r="X12" s="1"/>
      <c r="Y12" s="1"/>
      <c r="Z12" s="1"/>
    </row>
    <row r="13" spans="1:26" x14ac:dyDescent="0.2">
      <c r="A13">
        <v>191</v>
      </c>
      <c r="B13">
        <v>283</v>
      </c>
      <c r="C13">
        <v>12</v>
      </c>
      <c r="D13">
        <v>476.29500000000002</v>
      </c>
      <c r="E13">
        <f t="shared" si="0"/>
        <v>7.93825</v>
      </c>
      <c r="F13">
        <f t="shared" si="0"/>
        <v>0.13230416666666667</v>
      </c>
      <c r="G13">
        <f t="shared" si="1"/>
        <v>34.768368343148673</v>
      </c>
      <c r="H13">
        <v>72.813204709999994</v>
      </c>
      <c r="I13">
        <v>19.01818463</v>
      </c>
      <c r="J13">
        <v>72.809858820000002</v>
      </c>
      <c r="K13">
        <v>18.996247029999999</v>
      </c>
      <c r="L13">
        <v>12</v>
      </c>
      <c r="U13" s="1"/>
      <c r="V13" s="1"/>
      <c r="W13" s="1"/>
      <c r="X13" s="1"/>
      <c r="Y13" s="1"/>
      <c r="Z13" s="1"/>
    </row>
    <row r="14" spans="1:26" x14ac:dyDescent="0.2">
      <c r="A14">
        <v>245</v>
      </c>
      <c r="B14">
        <v>191</v>
      </c>
      <c r="C14">
        <v>1</v>
      </c>
      <c r="D14">
        <v>817.48</v>
      </c>
      <c r="E14">
        <f t="shared" si="0"/>
        <v>13.624666666666666</v>
      </c>
      <c r="F14">
        <f t="shared" si="0"/>
        <v>0.22707777777777777</v>
      </c>
      <c r="G14">
        <f t="shared" ref="G14:G25" si="2">9.4/F14</f>
        <v>41.395508146988305</v>
      </c>
      <c r="H14">
        <v>72.84959087</v>
      </c>
      <c r="I14">
        <v>19.081928520000002</v>
      </c>
      <c r="J14">
        <v>72.813204709999994</v>
      </c>
      <c r="K14">
        <v>19.01818463</v>
      </c>
      <c r="L14">
        <v>13</v>
      </c>
      <c r="U14" s="1"/>
      <c r="V14" s="1"/>
      <c r="W14" s="1"/>
      <c r="X14" s="1"/>
      <c r="Y14" s="1"/>
      <c r="Z14" s="1"/>
    </row>
    <row r="15" spans="1:26" x14ac:dyDescent="0.2">
      <c r="A15">
        <v>245</v>
      </c>
      <c r="B15">
        <v>191</v>
      </c>
      <c r="C15">
        <v>2</v>
      </c>
      <c r="D15">
        <v>834.11500000000001</v>
      </c>
      <c r="E15">
        <f t="shared" si="0"/>
        <v>13.901916666666667</v>
      </c>
      <c r="F15">
        <f t="shared" si="0"/>
        <v>0.23169861111111112</v>
      </c>
      <c r="G15">
        <f t="shared" si="2"/>
        <v>40.56994539122303</v>
      </c>
      <c r="H15">
        <v>72.84959087</v>
      </c>
      <c r="I15">
        <v>19.081928520000002</v>
      </c>
      <c r="J15">
        <v>72.813204709999994</v>
      </c>
      <c r="K15">
        <v>19.01818463</v>
      </c>
      <c r="L15">
        <v>14</v>
      </c>
      <c r="U15" s="1"/>
      <c r="V15" s="1"/>
      <c r="W15" s="1"/>
      <c r="X15" s="1"/>
      <c r="Y15" s="1"/>
      <c r="Z15" s="1"/>
    </row>
    <row r="16" spans="1:26" x14ac:dyDescent="0.2">
      <c r="A16">
        <v>245</v>
      </c>
      <c r="B16">
        <v>191</v>
      </c>
      <c r="C16">
        <v>3</v>
      </c>
      <c r="D16">
        <v>941.94500000000005</v>
      </c>
      <c r="E16">
        <f t="shared" si="0"/>
        <v>15.699083333333334</v>
      </c>
      <c r="F16">
        <f t="shared" si="0"/>
        <v>0.26165138888888889</v>
      </c>
      <c r="G16">
        <f t="shared" si="2"/>
        <v>35.925664449622857</v>
      </c>
      <c r="H16">
        <v>72.84959087</v>
      </c>
      <c r="I16">
        <v>19.081928520000002</v>
      </c>
      <c r="J16">
        <v>72.813204709999994</v>
      </c>
      <c r="K16">
        <v>19.01818463</v>
      </c>
      <c r="L16">
        <v>15</v>
      </c>
      <c r="N16" s="2"/>
      <c r="O16" s="2"/>
      <c r="P16" s="3"/>
      <c r="Q16" s="2"/>
      <c r="S16" s="7"/>
      <c r="U16" s="2"/>
      <c r="V16" s="1"/>
      <c r="W16" s="8"/>
      <c r="X16" s="2"/>
      <c r="Y16" s="2"/>
      <c r="Z16" s="1"/>
    </row>
    <row r="17" spans="1:16" x14ac:dyDescent="0.2">
      <c r="A17">
        <v>245</v>
      </c>
      <c r="B17">
        <v>191</v>
      </c>
      <c r="C17">
        <v>4</v>
      </c>
      <c r="D17">
        <v>874.41</v>
      </c>
      <c r="E17">
        <f t="shared" si="0"/>
        <v>14.573499999999999</v>
      </c>
      <c r="F17">
        <f t="shared" si="0"/>
        <v>0.24289166666666664</v>
      </c>
      <c r="G17">
        <f t="shared" si="2"/>
        <v>38.7003808282156</v>
      </c>
      <c r="H17">
        <v>72.84959087</v>
      </c>
      <c r="I17">
        <v>19.081928520000002</v>
      </c>
      <c r="J17">
        <v>72.813204709999994</v>
      </c>
      <c r="K17">
        <v>19.01818463</v>
      </c>
      <c r="L17">
        <v>16</v>
      </c>
      <c r="N17" s="2"/>
      <c r="O17" s="2"/>
      <c r="P17" s="3"/>
    </row>
    <row r="18" spans="1:16" x14ac:dyDescent="0.2">
      <c r="A18">
        <v>245</v>
      </c>
      <c r="B18">
        <v>191</v>
      </c>
      <c r="C18">
        <v>5</v>
      </c>
      <c r="D18">
        <v>860.14499999999998</v>
      </c>
      <c r="E18">
        <f t="shared" si="0"/>
        <v>14.335749999999999</v>
      </c>
      <c r="F18">
        <f t="shared" si="0"/>
        <v>0.23892916666666666</v>
      </c>
      <c r="G18">
        <f t="shared" si="2"/>
        <v>39.342203930732609</v>
      </c>
      <c r="H18">
        <v>72.84959087</v>
      </c>
      <c r="I18">
        <v>19.081928520000002</v>
      </c>
      <c r="J18">
        <v>72.813204709999994</v>
      </c>
      <c r="K18">
        <v>19.01818463</v>
      </c>
      <c r="L18">
        <v>17</v>
      </c>
      <c r="N18" s="2"/>
      <c r="O18" s="7"/>
      <c r="P18" s="3"/>
    </row>
    <row r="19" spans="1:16" x14ac:dyDescent="0.2">
      <c r="A19">
        <v>245</v>
      </c>
      <c r="B19">
        <v>191</v>
      </c>
      <c r="C19">
        <v>6</v>
      </c>
      <c r="D19">
        <v>868.21</v>
      </c>
      <c r="E19">
        <f t="shared" si="0"/>
        <v>14.470166666666668</v>
      </c>
      <c r="F19">
        <f t="shared" si="0"/>
        <v>0.24116944444444446</v>
      </c>
      <c r="G19">
        <f t="shared" si="2"/>
        <v>38.976745257483785</v>
      </c>
      <c r="H19">
        <v>72.84959087</v>
      </c>
      <c r="I19">
        <v>19.081928520000002</v>
      </c>
      <c r="J19">
        <v>72.813204709999994</v>
      </c>
      <c r="K19">
        <v>19.01818463</v>
      </c>
      <c r="L19">
        <v>18</v>
      </c>
      <c r="N19" s="7"/>
      <c r="O19" s="2"/>
      <c r="P19" s="2"/>
    </row>
    <row r="20" spans="1:16" x14ac:dyDescent="0.2">
      <c r="A20">
        <v>245</v>
      </c>
      <c r="B20">
        <v>191</v>
      </c>
      <c r="C20">
        <v>7</v>
      </c>
      <c r="D20">
        <v>955.39</v>
      </c>
      <c r="E20">
        <f t="shared" si="0"/>
        <v>15.923166666666667</v>
      </c>
      <c r="F20">
        <f t="shared" si="0"/>
        <v>0.2653861111111111</v>
      </c>
      <c r="G20">
        <f t="shared" si="2"/>
        <v>35.42009022493432</v>
      </c>
      <c r="H20">
        <v>72.84959087</v>
      </c>
      <c r="I20">
        <v>19.081928520000002</v>
      </c>
      <c r="J20">
        <v>72.813204709999994</v>
      </c>
      <c r="K20">
        <v>19.01818463</v>
      </c>
      <c r="L20">
        <v>19</v>
      </c>
      <c r="N20" s="2"/>
      <c r="O20" s="2"/>
      <c r="P20" s="3"/>
    </row>
    <row r="21" spans="1:16" x14ac:dyDescent="0.2">
      <c r="A21">
        <v>245</v>
      </c>
      <c r="B21">
        <v>191</v>
      </c>
      <c r="C21">
        <v>8</v>
      </c>
      <c r="D21">
        <v>896.375</v>
      </c>
      <c r="E21">
        <f t="shared" si="0"/>
        <v>14.939583333333333</v>
      </c>
      <c r="F21">
        <f t="shared" si="0"/>
        <v>0.24899305555555556</v>
      </c>
      <c r="G21">
        <f t="shared" si="2"/>
        <v>37.752056895830428</v>
      </c>
      <c r="H21">
        <v>72.84959087</v>
      </c>
      <c r="I21">
        <v>19.081928520000002</v>
      </c>
      <c r="J21">
        <v>72.813204709999994</v>
      </c>
      <c r="K21">
        <v>19.01818463</v>
      </c>
      <c r="L21">
        <v>20</v>
      </c>
    </row>
    <row r="22" spans="1:16" x14ac:dyDescent="0.2">
      <c r="A22">
        <v>245</v>
      </c>
      <c r="B22">
        <v>191</v>
      </c>
      <c r="C22">
        <v>9</v>
      </c>
      <c r="D22">
        <v>888.93</v>
      </c>
      <c r="E22">
        <f t="shared" ref="E22:F41" si="3">D22/60</f>
        <v>14.815499999999998</v>
      </c>
      <c r="F22">
        <f t="shared" si="3"/>
        <v>0.24692499999999998</v>
      </c>
      <c r="G22">
        <f t="shared" si="2"/>
        <v>38.068239343930351</v>
      </c>
      <c r="H22">
        <v>72.84959087</v>
      </c>
      <c r="I22">
        <v>19.081928520000002</v>
      </c>
      <c r="J22">
        <v>72.813204709999994</v>
      </c>
      <c r="K22">
        <v>19.01818463</v>
      </c>
      <c r="L22">
        <v>21</v>
      </c>
    </row>
    <row r="23" spans="1:16" x14ac:dyDescent="0.2">
      <c r="A23">
        <v>245</v>
      </c>
      <c r="B23">
        <v>191</v>
      </c>
      <c r="C23">
        <v>10</v>
      </c>
      <c r="D23">
        <v>889.82500000000005</v>
      </c>
      <c r="E23">
        <f t="shared" si="3"/>
        <v>14.830416666666668</v>
      </c>
      <c r="F23">
        <f t="shared" si="3"/>
        <v>0.24717361111111114</v>
      </c>
      <c r="G23">
        <f t="shared" si="2"/>
        <v>38.029949709212481</v>
      </c>
      <c r="H23">
        <v>72.84959087</v>
      </c>
      <c r="I23">
        <v>19.081928520000002</v>
      </c>
      <c r="J23">
        <v>72.813204709999994</v>
      </c>
      <c r="K23">
        <v>19.01818463</v>
      </c>
      <c r="L23">
        <v>22</v>
      </c>
    </row>
    <row r="24" spans="1:16" x14ac:dyDescent="0.2">
      <c r="A24">
        <v>245</v>
      </c>
      <c r="B24">
        <v>191</v>
      </c>
      <c r="C24">
        <v>11</v>
      </c>
      <c r="D24">
        <v>954.20500000000004</v>
      </c>
      <c r="E24">
        <f t="shared" si="3"/>
        <v>15.903416666666667</v>
      </c>
      <c r="F24">
        <f t="shared" si="3"/>
        <v>0.26505694444444444</v>
      </c>
      <c r="G24">
        <f t="shared" si="2"/>
        <v>35.464077425710407</v>
      </c>
      <c r="H24">
        <v>72.84959087</v>
      </c>
      <c r="I24">
        <v>19.081928520000002</v>
      </c>
      <c r="J24">
        <v>72.813204709999994</v>
      </c>
      <c r="K24">
        <v>19.01818463</v>
      </c>
      <c r="L24">
        <v>23</v>
      </c>
    </row>
    <row r="25" spans="1:16" x14ac:dyDescent="0.2">
      <c r="A25">
        <v>245</v>
      </c>
      <c r="B25">
        <v>191</v>
      </c>
      <c r="C25">
        <v>12</v>
      </c>
      <c r="D25">
        <v>903.16</v>
      </c>
      <c r="E25">
        <f t="shared" si="3"/>
        <v>15.052666666666665</v>
      </c>
      <c r="F25">
        <f t="shared" si="3"/>
        <v>0.25087777777777776</v>
      </c>
      <c r="G25">
        <f t="shared" si="2"/>
        <v>37.468444129500867</v>
      </c>
      <c r="H25">
        <v>72.84959087</v>
      </c>
      <c r="I25">
        <v>19.081928520000002</v>
      </c>
      <c r="J25">
        <v>72.813204709999994</v>
      </c>
      <c r="K25">
        <v>19.01818463</v>
      </c>
      <c r="L25">
        <v>24</v>
      </c>
    </row>
    <row r="26" spans="1:16" x14ac:dyDescent="0.2">
      <c r="A26">
        <v>283</v>
      </c>
      <c r="B26">
        <v>382</v>
      </c>
      <c r="C26">
        <v>1</v>
      </c>
      <c r="D26">
        <v>1404.9</v>
      </c>
      <c r="E26">
        <f t="shared" si="3"/>
        <v>23.415000000000003</v>
      </c>
      <c r="F26">
        <f t="shared" si="3"/>
        <v>0.39025000000000004</v>
      </c>
      <c r="G26">
        <f t="shared" ref="G26:G37" si="4">9.3/F26</f>
        <v>23.830877642536834</v>
      </c>
      <c r="H26">
        <v>72.809858820000002</v>
      </c>
      <c r="I26">
        <v>18.996247029999999</v>
      </c>
      <c r="J26">
        <v>72.821775729999999</v>
      </c>
      <c r="K26">
        <v>18.927909679999999</v>
      </c>
      <c r="L26">
        <v>25</v>
      </c>
    </row>
    <row r="27" spans="1:16" x14ac:dyDescent="0.2">
      <c r="A27">
        <v>283</v>
      </c>
      <c r="B27">
        <v>382</v>
      </c>
      <c r="C27">
        <v>2</v>
      </c>
      <c r="D27">
        <v>1272.915</v>
      </c>
      <c r="E27">
        <f t="shared" si="3"/>
        <v>21.215250000000001</v>
      </c>
      <c r="F27">
        <f t="shared" si="3"/>
        <v>0.3535875</v>
      </c>
      <c r="G27">
        <f t="shared" si="4"/>
        <v>26.301834765086436</v>
      </c>
      <c r="H27">
        <v>72.809858820000002</v>
      </c>
      <c r="I27">
        <v>18.996247029999999</v>
      </c>
      <c r="J27">
        <v>72.821775729999999</v>
      </c>
      <c r="K27">
        <v>18.927909679999999</v>
      </c>
      <c r="L27">
        <v>26</v>
      </c>
    </row>
    <row r="28" spans="1:16" x14ac:dyDescent="0.2">
      <c r="A28">
        <v>283</v>
      </c>
      <c r="B28">
        <v>382</v>
      </c>
      <c r="C28">
        <v>3</v>
      </c>
      <c r="D28">
        <v>1443.5350000000001</v>
      </c>
      <c r="E28">
        <f t="shared" si="3"/>
        <v>24.058916666666669</v>
      </c>
      <c r="F28">
        <f t="shared" si="3"/>
        <v>0.40098194444444446</v>
      </c>
      <c r="G28">
        <f t="shared" si="4"/>
        <v>23.193064248528785</v>
      </c>
      <c r="H28">
        <v>72.809858820000002</v>
      </c>
      <c r="I28">
        <v>18.996247029999999</v>
      </c>
      <c r="J28">
        <v>72.821775729999999</v>
      </c>
      <c r="K28">
        <v>18.927909679999999</v>
      </c>
      <c r="L28">
        <v>27</v>
      </c>
    </row>
    <row r="29" spans="1:16" x14ac:dyDescent="0.2">
      <c r="A29">
        <v>283</v>
      </c>
      <c r="B29">
        <v>382</v>
      </c>
      <c r="C29">
        <v>4</v>
      </c>
      <c r="D29">
        <v>1357.5250000000001</v>
      </c>
      <c r="E29">
        <f t="shared" si="3"/>
        <v>22.62541666666667</v>
      </c>
      <c r="F29">
        <f t="shared" si="3"/>
        <v>0.37709027777777782</v>
      </c>
      <c r="G29">
        <f t="shared" si="4"/>
        <v>24.662529235189037</v>
      </c>
      <c r="H29">
        <v>72.809858820000002</v>
      </c>
      <c r="I29">
        <v>18.996247029999999</v>
      </c>
      <c r="J29">
        <v>72.821775729999999</v>
      </c>
      <c r="K29">
        <v>18.927909679999999</v>
      </c>
      <c r="L29">
        <v>28</v>
      </c>
    </row>
    <row r="30" spans="1:16" x14ac:dyDescent="0.2">
      <c r="A30">
        <v>283</v>
      </c>
      <c r="B30">
        <v>382</v>
      </c>
      <c r="C30">
        <v>5</v>
      </c>
      <c r="D30">
        <v>1396.9949999999999</v>
      </c>
      <c r="E30">
        <f t="shared" si="3"/>
        <v>23.283249999999999</v>
      </c>
      <c r="F30">
        <f t="shared" si="3"/>
        <v>0.38805416666666664</v>
      </c>
      <c r="G30">
        <f t="shared" si="4"/>
        <v>23.965726434239208</v>
      </c>
      <c r="H30">
        <v>72.809858820000002</v>
      </c>
      <c r="I30">
        <v>18.996247029999999</v>
      </c>
      <c r="J30">
        <v>72.821775729999999</v>
      </c>
      <c r="K30">
        <v>18.927909679999999</v>
      </c>
      <c r="L30">
        <v>29</v>
      </c>
    </row>
    <row r="31" spans="1:16" x14ac:dyDescent="0.2">
      <c r="A31">
        <v>283</v>
      </c>
      <c r="B31">
        <v>382</v>
      </c>
      <c r="C31">
        <v>6</v>
      </c>
      <c r="D31">
        <v>1364.5350000000001</v>
      </c>
      <c r="E31">
        <f t="shared" si="3"/>
        <v>22.742250000000002</v>
      </c>
      <c r="F31">
        <f t="shared" si="3"/>
        <v>0.37903750000000003</v>
      </c>
      <c r="G31">
        <f t="shared" si="4"/>
        <v>24.535830887445172</v>
      </c>
      <c r="H31">
        <v>72.809858820000002</v>
      </c>
      <c r="I31">
        <v>18.996247029999999</v>
      </c>
      <c r="J31">
        <v>72.821775729999999</v>
      </c>
      <c r="K31">
        <v>18.927909679999999</v>
      </c>
      <c r="L31">
        <v>30</v>
      </c>
    </row>
    <row r="32" spans="1:16" x14ac:dyDescent="0.2">
      <c r="A32">
        <v>283</v>
      </c>
      <c r="B32">
        <v>382</v>
      </c>
      <c r="C32">
        <v>7</v>
      </c>
      <c r="D32">
        <v>1539.62</v>
      </c>
      <c r="E32">
        <f t="shared" si="3"/>
        <v>25.66033333333333</v>
      </c>
      <c r="F32">
        <f t="shared" si="3"/>
        <v>0.42767222222222218</v>
      </c>
      <c r="G32">
        <f t="shared" si="4"/>
        <v>21.745625543965399</v>
      </c>
      <c r="H32">
        <v>72.809858820000002</v>
      </c>
      <c r="I32">
        <v>18.996247029999999</v>
      </c>
      <c r="J32">
        <v>72.821775729999999</v>
      </c>
      <c r="K32">
        <v>18.927909679999999</v>
      </c>
      <c r="L32">
        <v>31</v>
      </c>
    </row>
    <row r="33" spans="1:12" x14ac:dyDescent="0.2">
      <c r="A33">
        <v>283</v>
      </c>
      <c r="B33">
        <v>382</v>
      </c>
      <c r="C33">
        <v>8</v>
      </c>
      <c r="D33">
        <v>1432.39</v>
      </c>
      <c r="E33">
        <f t="shared" si="3"/>
        <v>23.87316666666667</v>
      </c>
      <c r="F33">
        <f t="shared" si="3"/>
        <v>0.39788611111111116</v>
      </c>
      <c r="G33">
        <f t="shared" si="4"/>
        <v>23.373522574159271</v>
      </c>
      <c r="H33">
        <v>72.809858820000002</v>
      </c>
      <c r="I33">
        <v>18.996247029999999</v>
      </c>
      <c r="J33">
        <v>72.821775729999999</v>
      </c>
      <c r="K33">
        <v>18.927909679999999</v>
      </c>
      <c r="L33">
        <v>32</v>
      </c>
    </row>
    <row r="34" spans="1:12" x14ac:dyDescent="0.2">
      <c r="A34">
        <v>283</v>
      </c>
      <c r="B34">
        <v>382</v>
      </c>
      <c r="C34">
        <v>9</v>
      </c>
      <c r="D34">
        <v>1419.5550000000001</v>
      </c>
      <c r="E34">
        <f t="shared" si="3"/>
        <v>23.65925</v>
      </c>
      <c r="F34">
        <f t="shared" si="3"/>
        <v>0.39432083333333334</v>
      </c>
      <c r="G34">
        <f t="shared" si="4"/>
        <v>23.584855817492102</v>
      </c>
      <c r="H34">
        <v>72.809858820000002</v>
      </c>
      <c r="I34">
        <v>18.996247029999999</v>
      </c>
      <c r="J34">
        <v>72.821775729999999</v>
      </c>
      <c r="K34">
        <v>18.927909679999999</v>
      </c>
      <c r="L34">
        <v>33</v>
      </c>
    </row>
    <row r="35" spans="1:12" x14ac:dyDescent="0.2">
      <c r="A35">
        <v>283</v>
      </c>
      <c r="B35">
        <v>382</v>
      </c>
      <c r="C35">
        <v>10</v>
      </c>
      <c r="D35">
        <v>1367.35</v>
      </c>
      <c r="E35">
        <f t="shared" si="3"/>
        <v>22.789166666666667</v>
      </c>
      <c r="F35">
        <f t="shared" si="3"/>
        <v>0.37981944444444443</v>
      </c>
      <c r="G35">
        <f t="shared" si="4"/>
        <v>24.485318316451533</v>
      </c>
      <c r="H35">
        <v>72.809858820000002</v>
      </c>
      <c r="I35">
        <v>18.996247029999999</v>
      </c>
      <c r="J35">
        <v>72.821775729999999</v>
      </c>
      <c r="K35">
        <v>18.927909679999999</v>
      </c>
      <c r="L35">
        <v>34</v>
      </c>
    </row>
    <row r="36" spans="1:12" x14ac:dyDescent="0.2">
      <c r="A36">
        <v>283</v>
      </c>
      <c r="B36">
        <v>382</v>
      </c>
      <c r="C36">
        <v>11</v>
      </c>
      <c r="D36">
        <v>1488.155</v>
      </c>
      <c r="E36">
        <f t="shared" si="3"/>
        <v>24.802583333333335</v>
      </c>
      <c r="F36">
        <f t="shared" si="3"/>
        <v>0.41337638888888889</v>
      </c>
      <c r="G36">
        <f t="shared" si="4"/>
        <v>22.497656494115198</v>
      </c>
      <c r="H36">
        <v>72.809858820000002</v>
      </c>
      <c r="I36">
        <v>18.996247029999999</v>
      </c>
      <c r="J36">
        <v>72.821775729999999</v>
      </c>
      <c r="K36">
        <v>18.927909679999999</v>
      </c>
      <c r="L36">
        <v>35</v>
      </c>
    </row>
    <row r="37" spans="1:12" x14ac:dyDescent="0.2">
      <c r="A37">
        <v>283</v>
      </c>
      <c r="B37">
        <v>382</v>
      </c>
      <c r="C37">
        <v>12</v>
      </c>
      <c r="D37">
        <v>1415.2550000000001</v>
      </c>
      <c r="E37">
        <f t="shared" si="3"/>
        <v>23.587583333333335</v>
      </c>
      <c r="F37">
        <f t="shared" si="3"/>
        <v>0.3931263888888889</v>
      </c>
      <c r="G37">
        <f t="shared" si="4"/>
        <v>23.656514197088157</v>
      </c>
      <c r="H37">
        <v>72.809858820000002</v>
      </c>
      <c r="I37">
        <v>18.996247029999999</v>
      </c>
      <c r="J37">
        <v>72.821775729999999</v>
      </c>
      <c r="K37">
        <v>18.927909679999999</v>
      </c>
      <c r="L37">
        <v>36</v>
      </c>
    </row>
    <row r="38" spans="1:12" x14ac:dyDescent="0.2">
      <c r="A38">
        <v>403</v>
      </c>
      <c r="B38">
        <v>554</v>
      </c>
      <c r="C38">
        <v>1</v>
      </c>
      <c r="D38">
        <v>1589.155</v>
      </c>
      <c r="E38">
        <f t="shared" si="3"/>
        <v>26.485916666666665</v>
      </c>
      <c r="F38">
        <f t="shared" si="3"/>
        <v>0.44143194444444439</v>
      </c>
      <c r="G38">
        <f t="shared" ref="G38:G49" si="5">5.8/F38</f>
        <v>13.139058178717622</v>
      </c>
      <c r="H38">
        <v>72.833974940000004</v>
      </c>
      <c r="I38">
        <v>19.133997659999999</v>
      </c>
      <c r="J38">
        <v>72.852197489999995</v>
      </c>
      <c r="K38">
        <v>19.104592400000001</v>
      </c>
      <c r="L38">
        <v>37</v>
      </c>
    </row>
    <row r="39" spans="1:12" x14ac:dyDescent="0.2">
      <c r="A39">
        <v>403</v>
      </c>
      <c r="B39">
        <v>554</v>
      </c>
      <c r="C39">
        <v>2</v>
      </c>
      <c r="D39">
        <v>1565.155</v>
      </c>
      <c r="E39">
        <f t="shared" si="3"/>
        <v>26.085916666666666</v>
      </c>
      <c r="F39">
        <f t="shared" si="3"/>
        <v>0.43476527777777779</v>
      </c>
      <c r="G39">
        <f t="shared" si="5"/>
        <v>13.340531768419101</v>
      </c>
      <c r="H39">
        <v>72.833974940000004</v>
      </c>
      <c r="I39">
        <v>19.133997659999999</v>
      </c>
      <c r="J39">
        <v>72.852197489999995</v>
      </c>
      <c r="K39">
        <v>19.104592400000001</v>
      </c>
      <c r="L39">
        <v>38</v>
      </c>
    </row>
    <row r="40" spans="1:12" x14ac:dyDescent="0.2">
      <c r="A40">
        <v>403</v>
      </c>
      <c r="B40">
        <v>554</v>
      </c>
      <c r="C40">
        <v>3</v>
      </c>
      <c r="D40">
        <v>1837.135</v>
      </c>
      <c r="E40">
        <f t="shared" si="3"/>
        <v>30.618916666666667</v>
      </c>
      <c r="F40">
        <f t="shared" si="3"/>
        <v>0.51031527777777774</v>
      </c>
      <c r="G40">
        <f t="shared" si="5"/>
        <v>11.365522947415405</v>
      </c>
      <c r="H40">
        <v>72.833974940000004</v>
      </c>
      <c r="I40">
        <v>19.133997659999999</v>
      </c>
      <c r="J40">
        <v>72.852197489999995</v>
      </c>
      <c r="K40">
        <v>19.104592400000001</v>
      </c>
      <c r="L40">
        <v>39</v>
      </c>
    </row>
    <row r="41" spans="1:12" x14ac:dyDescent="0.2">
      <c r="A41">
        <v>403</v>
      </c>
      <c r="B41">
        <v>554</v>
      </c>
      <c r="C41">
        <v>4</v>
      </c>
      <c r="D41">
        <v>1592.08</v>
      </c>
      <c r="E41">
        <f t="shared" si="3"/>
        <v>26.534666666666666</v>
      </c>
      <c r="F41">
        <f t="shared" si="3"/>
        <v>0.44224444444444444</v>
      </c>
      <c r="G41">
        <f t="shared" si="5"/>
        <v>13.11491884829908</v>
      </c>
      <c r="H41">
        <v>72.833974940000004</v>
      </c>
      <c r="I41">
        <v>19.133997659999999</v>
      </c>
      <c r="J41">
        <v>72.852197489999995</v>
      </c>
      <c r="K41">
        <v>19.104592400000001</v>
      </c>
      <c r="L41">
        <v>40</v>
      </c>
    </row>
    <row r="42" spans="1:12" x14ac:dyDescent="0.2">
      <c r="A42">
        <v>403</v>
      </c>
      <c r="B42">
        <v>554</v>
      </c>
      <c r="C42">
        <v>5</v>
      </c>
      <c r="D42">
        <v>1650.13</v>
      </c>
      <c r="E42">
        <f t="shared" ref="E42:F61" si="6">D42/60</f>
        <v>27.502166666666668</v>
      </c>
      <c r="F42">
        <f t="shared" si="6"/>
        <v>0.45836944444444444</v>
      </c>
      <c r="G42">
        <f t="shared" si="5"/>
        <v>12.653548508299346</v>
      </c>
      <c r="H42">
        <v>72.833974940000004</v>
      </c>
      <c r="I42">
        <v>19.133997659999999</v>
      </c>
      <c r="J42">
        <v>72.852197489999995</v>
      </c>
      <c r="K42">
        <v>19.104592400000001</v>
      </c>
      <c r="L42">
        <v>41</v>
      </c>
    </row>
    <row r="43" spans="1:12" x14ac:dyDescent="0.2">
      <c r="A43">
        <v>403</v>
      </c>
      <c r="B43">
        <v>554</v>
      </c>
      <c r="C43">
        <v>6</v>
      </c>
      <c r="D43">
        <v>1681.58</v>
      </c>
      <c r="E43">
        <f t="shared" si="6"/>
        <v>28.026333333333334</v>
      </c>
      <c r="F43">
        <f t="shared" si="6"/>
        <v>0.46710555555555555</v>
      </c>
      <c r="G43">
        <f t="shared" si="5"/>
        <v>12.416893635747332</v>
      </c>
      <c r="H43">
        <v>72.833974940000004</v>
      </c>
      <c r="I43">
        <v>19.133997659999999</v>
      </c>
      <c r="J43">
        <v>72.852197489999995</v>
      </c>
      <c r="K43">
        <v>19.104592400000001</v>
      </c>
      <c r="L43">
        <v>42</v>
      </c>
    </row>
    <row r="44" spans="1:12" x14ac:dyDescent="0.2">
      <c r="A44">
        <v>403</v>
      </c>
      <c r="B44">
        <v>554</v>
      </c>
      <c r="C44">
        <v>7</v>
      </c>
      <c r="D44">
        <v>1792.63</v>
      </c>
      <c r="E44">
        <f t="shared" si="6"/>
        <v>29.877166666666668</v>
      </c>
      <c r="F44">
        <f t="shared" si="6"/>
        <v>0.4979527777777778</v>
      </c>
      <c r="G44">
        <f t="shared" si="5"/>
        <v>11.64769082298076</v>
      </c>
      <c r="H44">
        <v>72.833974940000004</v>
      </c>
      <c r="I44">
        <v>19.133997659999999</v>
      </c>
      <c r="J44">
        <v>72.852197489999995</v>
      </c>
      <c r="K44">
        <v>19.104592400000001</v>
      </c>
      <c r="L44">
        <v>43</v>
      </c>
    </row>
    <row r="45" spans="1:12" x14ac:dyDescent="0.2">
      <c r="A45">
        <v>403</v>
      </c>
      <c r="B45">
        <v>554</v>
      </c>
      <c r="C45">
        <v>8</v>
      </c>
      <c r="D45">
        <v>1853.2850000000001</v>
      </c>
      <c r="E45">
        <f t="shared" si="6"/>
        <v>30.888083333333334</v>
      </c>
      <c r="F45">
        <f t="shared" si="6"/>
        <v>0.51480138888888893</v>
      </c>
      <c r="G45">
        <f t="shared" si="5"/>
        <v>11.266480870454354</v>
      </c>
      <c r="H45">
        <v>72.833974940000004</v>
      </c>
      <c r="I45">
        <v>19.133997659999999</v>
      </c>
      <c r="J45">
        <v>72.852197489999995</v>
      </c>
      <c r="K45">
        <v>19.104592400000001</v>
      </c>
      <c r="L45">
        <v>44</v>
      </c>
    </row>
    <row r="46" spans="1:12" x14ac:dyDescent="0.2">
      <c r="A46">
        <v>403</v>
      </c>
      <c r="B46">
        <v>554</v>
      </c>
      <c r="C46">
        <v>9</v>
      </c>
      <c r="D46">
        <v>1893.365</v>
      </c>
      <c r="E46">
        <f t="shared" si="6"/>
        <v>31.556083333333333</v>
      </c>
      <c r="F46">
        <f t="shared" si="6"/>
        <v>0.52593472222222226</v>
      </c>
      <c r="G46">
        <f t="shared" si="5"/>
        <v>11.027984567159526</v>
      </c>
      <c r="H46">
        <v>72.833974940000004</v>
      </c>
      <c r="I46">
        <v>19.133997659999999</v>
      </c>
      <c r="J46">
        <v>72.852197489999995</v>
      </c>
      <c r="K46">
        <v>19.104592400000001</v>
      </c>
      <c r="L46">
        <v>45</v>
      </c>
    </row>
    <row r="47" spans="1:12" x14ac:dyDescent="0.2">
      <c r="A47">
        <v>403</v>
      </c>
      <c r="B47">
        <v>554</v>
      </c>
      <c r="C47">
        <v>10</v>
      </c>
      <c r="D47">
        <v>1813.07</v>
      </c>
      <c r="E47">
        <f t="shared" si="6"/>
        <v>30.217833333333331</v>
      </c>
      <c r="F47">
        <f t="shared" si="6"/>
        <v>0.50363055555555547</v>
      </c>
      <c r="G47">
        <f t="shared" si="5"/>
        <v>11.516378297583659</v>
      </c>
      <c r="H47">
        <v>72.833974940000004</v>
      </c>
      <c r="I47">
        <v>19.133997659999999</v>
      </c>
      <c r="J47">
        <v>72.852197489999995</v>
      </c>
      <c r="K47">
        <v>19.104592400000001</v>
      </c>
      <c r="L47">
        <v>46</v>
      </c>
    </row>
    <row r="48" spans="1:12" x14ac:dyDescent="0.2">
      <c r="A48">
        <v>403</v>
      </c>
      <c r="B48">
        <v>554</v>
      </c>
      <c r="C48">
        <v>11</v>
      </c>
      <c r="D48">
        <v>1970.405</v>
      </c>
      <c r="E48">
        <f t="shared" si="6"/>
        <v>32.840083333333332</v>
      </c>
      <c r="F48">
        <f t="shared" si="6"/>
        <v>0.54733472222222224</v>
      </c>
      <c r="G48">
        <f t="shared" si="5"/>
        <v>10.596806240341452</v>
      </c>
      <c r="H48">
        <v>72.833974940000004</v>
      </c>
      <c r="I48">
        <v>19.133997659999999</v>
      </c>
      <c r="J48">
        <v>72.852197489999995</v>
      </c>
      <c r="K48">
        <v>19.104592400000001</v>
      </c>
      <c r="L48">
        <v>47</v>
      </c>
    </row>
    <row r="49" spans="1:12" x14ac:dyDescent="0.2">
      <c r="A49">
        <v>403</v>
      </c>
      <c r="B49">
        <v>554</v>
      </c>
      <c r="C49">
        <v>12</v>
      </c>
      <c r="D49">
        <v>1724.64</v>
      </c>
      <c r="E49">
        <f t="shared" si="6"/>
        <v>28.744000000000003</v>
      </c>
      <c r="F49">
        <f t="shared" si="6"/>
        <v>0.4790666666666667</v>
      </c>
      <c r="G49">
        <f t="shared" si="5"/>
        <v>12.10687447815196</v>
      </c>
      <c r="H49">
        <v>72.833974940000004</v>
      </c>
      <c r="I49">
        <v>19.133997659999999</v>
      </c>
      <c r="J49">
        <v>72.852197489999995</v>
      </c>
      <c r="K49">
        <v>19.104592400000001</v>
      </c>
      <c r="L49">
        <v>48</v>
      </c>
    </row>
    <row r="50" spans="1:12" x14ac:dyDescent="0.2">
      <c r="A50">
        <v>554</v>
      </c>
      <c r="B50">
        <v>245</v>
      </c>
      <c r="C50">
        <v>1</v>
      </c>
      <c r="D50">
        <v>549.06500000000005</v>
      </c>
      <c r="E50">
        <f t="shared" si="6"/>
        <v>9.1510833333333341</v>
      </c>
      <c r="F50">
        <f t="shared" si="6"/>
        <v>0.15251805555555556</v>
      </c>
      <c r="G50">
        <f t="shared" ref="G50:G61" si="7">4.1/F50</f>
        <v>26.882063143707938</v>
      </c>
      <c r="H50">
        <v>72.852197489999995</v>
      </c>
      <c r="I50">
        <v>19.104592400000001</v>
      </c>
      <c r="J50">
        <v>72.84959087</v>
      </c>
      <c r="K50">
        <v>19.081928520000002</v>
      </c>
      <c r="L50">
        <v>49</v>
      </c>
    </row>
    <row r="51" spans="1:12" x14ac:dyDescent="0.2">
      <c r="A51">
        <v>554</v>
      </c>
      <c r="B51">
        <v>245</v>
      </c>
      <c r="C51">
        <v>2</v>
      </c>
      <c r="D51">
        <v>568.125</v>
      </c>
      <c r="E51">
        <f t="shared" si="6"/>
        <v>9.46875</v>
      </c>
      <c r="F51">
        <f t="shared" si="6"/>
        <v>0.15781249999999999</v>
      </c>
      <c r="G51">
        <f t="shared" si="7"/>
        <v>25.980198019801978</v>
      </c>
      <c r="H51">
        <v>72.852197489999995</v>
      </c>
      <c r="I51">
        <v>19.104592400000001</v>
      </c>
      <c r="J51">
        <v>72.84959087</v>
      </c>
      <c r="K51">
        <v>19.081928520000002</v>
      </c>
      <c r="L51">
        <v>50</v>
      </c>
    </row>
    <row r="52" spans="1:12" x14ac:dyDescent="0.2">
      <c r="A52">
        <v>554</v>
      </c>
      <c r="B52">
        <v>245</v>
      </c>
      <c r="C52">
        <v>3</v>
      </c>
      <c r="D52">
        <v>631.91</v>
      </c>
      <c r="E52">
        <f t="shared" si="6"/>
        <v>10.531833333333333</v>
      </c>
      <c r="F52">
        <f t="shared" si="6"/>
        <v>0.17553055555555555</v>
      </c>
      <c r="G52">
        <f t="shared" si="7"/>
        <v>23.357756642559856</v>
      </c>
      <c r="H52">
        <v>72.852197489999995</v>
      </c>
      <c r="I52">
        <v>19.104592400000001</v>
      </c>
      <c r="J52">
        <v>72.84959087</v>
      </c>
      <c r="K52">
        <v>19.081928520000002</v>
      </c>
      <c r="L52">
        <v>51</v>
      </c>
    </row>
    <row r="53" spans="1:12" x14ac:dyDescent="0.2">
      <c r="A53">
        <v>554</v>
      </c>
      <c r="B53">
        <v>245</v>
      </c>
      <c r="C53">
        <v>4</v>
      </c>
      <c r="D53">
        <v>579.41499999999996</v>
      </c>
      <c r="E53">
        <f t="shared" si="6"/>
        <v>9.6569166666666657</v>
      </c>
      <c r="F53">
        <f t="shared" si="6"/>
        <v>0.16094861111111108</v>
      </c>
      <c r="G53">
        <f t="shared" si="7"/>
        <v>25.473969434688438</v>
      </c>
      <c r="H53">
        <v>72.852197489999995</v>
      </c>
      <c r="I53">
        <v>19.104592400000001</v>
      </c>
      <c r="J53">
        <v>72.84959087</v>
      </c>
      <c r="K53">
        <v>19.081928520000002</v>
      </c>
      <c r="L53">
        <v>52</v>
      </c>
    </row>
    <row r="54" spans="1:12" x14ac:dyDescent="0.2">
      <c r="A54">
        <v>554</v>
      </c>
      <c r="B54">
        <v>245</v>
      </c>
      <c r="C54">
        <v>5</v>
      </c>
      <c r="D54">
        <v>579.89499999999998</v>
      </c>
      <c r="E54">
        <f t="shared" si="6"/>
        <v>9.6649166666666666</v>
      </c>
      <c r="F54">
        <f t="shared" si="6"/>
        <v>0.16108194444444443</v>
      </c>
      <c r="G54">
        <f t="shared" si="7"/>
        <v>25.452883711706431</v>
      </c>
      <c r="H54">
        <v>72.852197489999995</v>
      </c>
      <c r="I54">
        <v>19.104592400000001</v>
      </c>
      <c r="J54">
        <v>72.84959087</v>
      </c>
      <c r="K54">
        <v>19.081928520000002</v>
      </c>
      <c r="L54">
        <v>53</v>
      </c>
    </row>
    <row r="55" spans="1:12" x14ac:dyDescent="0.2">
      <c r="A55">
        <v>554</v>
      </c>
      <c r="B55">
        <v>245</v>
      </c>
      <c r="C55">
        <v>6</v>
      </c>
      <c r="D55">
        <v>614.06500000000005</v>
      </c>
      <c r="E55">
        <f t="shared" si="6"/>
        <v>10.234416666666668</v>
      </c>
      <c r="F55">
        <f t="shared" si="6"/>
        <v>0.17057361111111113</v>
      </c>
      <c r="G55">
        <f t="shared" si="7"/>
        <v>24.036543362673328</v>
      </c>
      <c r="H55">
        <v>72.852197489999995</v>
      </c>
      <c r="I55">
        <v>19.104592400000001</v>
      </c>
      <c r="J55">
        <v>72.84959087</v>
      </c>
      <c r="K55">
        <v>19.081928520000002</v>
      </c>
      <c r="L55">
        <v>54</v>
      </c>
    </row>
    <row r="56" spans="1:12" x14ac:dyDescent="0.2">
      <c r="A56">
        <v>554</v>
      </c>
      <c r="B56">
        <v>245</v>
      </c>
      <c r="C56">
        <v>7</v>
      </c>
      <c r="D56">
        <v>634.91499999999996</v>
      </c>
      <c r="E56">
        <f t="shared" si="6"/>
        <v>10.581916666666666</v>
      </c>
      <c r="F56">
        <f t="shared" si="6"/>
        <v>0.17636527777777777</v>
      </c>
      <c r="G56">
        <f t="shared" si="7"/>
        <v>23.247206318956078</v>
      </c>
      <c r="H56">
        <v>72.852197489999995</v>
      </c>
      <c r="I56">
        <v>19.104592400000001</v>
      </c>
      <c r="J56">
        <v>72.84959087</v>
      </c>
      <c r="K56">
        <v>19.081928520000002</v>
      </c>
      <c r="L56">
        <v>55</v>
      </c>
    </row>
    <row r="57" spans="1:12" x14ac:dyDescent="0.2">
      <c r="A57">
        <v>554</v>
      </c>
      <c r="B57">
        <v>245</v>
      </c>
      <c r="C57">
        <v>8</v>
      </c>
      <c r="D57">
        <v>556.33000000000004</v>
      </c>
      <c r="E57">
        <f t="shared" si="6"/>
        <v>9.2721666666666671</v>
      </c>
      <c r="F57">
        <f t="shared" si="6"/>
        <v>0.15453611111111112</v>
      </c>
      <c r="G57">
        <f t="shared" si="7"/>
        <v>26.531015764024946</v>
      </c>
      <c r="H57">
        <v>72.852197489999995</v>
      </c>
      <c r="I57">
        <v>19.104592400000001</v>
      </c>
      <c r="J57">
        <v>72.84959087</v>
      </c>
      <c r="K57">
        <v>19.081928520000002</v>
      </c>
      <c r="L57">
        <v>56</v>
      </c>
    </row>
    <row r="58" spans="1:12" x14ac:dyDescent="0.2">
      <c r="A58">
        <v>554</v>
      </c>
      <c r="B58">
        <v>245</v>
      </c>
      <c r="C58">
        <v>9</v>
      </c>
      <c r="D58">
        <v>554.96</v>
      </c>
      <c r="E58">
        <f t="shared" si="6"/>
        <v>9.2493333333333343</v>
      </c>
      <c r="F58">
        <f t="shared" si="6"/>
        <v>0.15415555555555557</v>
      </c>
      <c r="G58">
        <f t="shared" si="7"/>
        <v>26.59651146028542</v>
      </c>
      <c r="H58">
        <v>72.852197489999995</v>
      </c>
      <c r="I58">
        <v>19.104592400000001</v>
      </c>
      <c r="J58">
        <v>72.84959087</v>
      </c>
      <c r="K58">
        <v>19.081928520000002</v>
      </c>
      <c r="L58">
        <v>57</v>
      </c>
    </row>
    <row r="59" spans="1:12" x14ac:dyDescent="0.2">
      <c r="A59">
        <v>554</v>
      </c>
      <c r="B59">
        <v>245</v>
      </c>
      <c r="C59">
        <v>10</v>
      </c>
      <c r="D59">
        <v>606.95500000000004</v>
      </c>
      <c r="E59">
        <f t="shared" si="6"/>
        <v>10.115916666666667</v>
      </c>
      <c r="F59">
        <f t="shared" si="6"/>
        <v>0.16859861111111113</v>
      </c>
      <c r="G59">
        <f t="shared" si="7"/>
        <v>24.318112545411104</v>
      </c>
      <c r="H59">
        <v>72.852197489999995</v>
      </c>
      <c r="I59">
        <v>19.104592400000001</v>
      </c>
      <c r="J59">
        <v>72.84959087</v>
      </c>
      <c r="K59">
        <v>19.081928520000002</v>
      </c>
      <c r="L59">
        <v>58</v>
      </c>
    </row>
    <row r="60" spans="1:12" x14ac:dyDescent="0.2">
      <c r="A60">
        <v>554</v>
      </c>
      <c r="B60">
        <v>245</v>
      </c>
      <c r="C60">
        <v>11</v>
      </c>
      <c r="D60">
        <v>672.85500000000002</v>
      </c>
      <c r="E60">
        <f t="shared" si="6"/>
        <v>11.21425</v>
      </c>
      <c r="F60">
        <f t="shared" si="6"/>
        <v>0.18690416666666668</v>
      </c>
      <c r="G60">
        <f t="shared" si="7"/>
        <v>21.936375593552842</v>
      </c>
      <c r="H60">
        <v>72.852197489999995</v>
      </c>
      <c r="I60">
        <v>19.104592400000001</v>
      </c>
      <c r="J60">
        <v>72.84959087</v>
      </c>
      <c r="K60">
        <v>19.081928520000002</v>
      </c>
      <c r="L60">
        <v>59</v>
      </c>
    </row>
    <row r="61" spans="1:12" x14ac:dyDescent="0.2">
      <c r="A61">
        <v>554</v>
      </c>
      <c r="B61">
        <v>245</v>
      </c>
      <c r="C61">
        <v>12</v>
      </c>
      <c r="D61">
        <v>559.79999999999995</v>
      </c>
      <c r="E61">
        <f t="shared" si="6"/>
        <v>9.33</v>
      </c>
      <c r="F61">
        <f t="shared" si="6"/>
        <v>0.1555</v>
      </c>
      <c r="G61">
        <f t="shared" si="7"/>
        <v>26.366559485530544</v>
      </c>
      <c r="H61">
        <v>72.852197489999995</v>
      </c>
      <c r="I61">
        <v>19.104592400000001</v>
      </c>
      <c r="J61">
        <v>72.84959087</v>
      </c>
      <c r="K61">
        <v>19.081928520000002</v>
      </c>
      <c r="L61">
        <v>60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3"/>
  <sheetViews>
    <sheetView tabSelected="1" topLeftCell="H1" workbookViewId="0">
      <selection activeCell="V23" sqref="V23"/>
    </sheetView>
  </sheetViews>
  <sheetFormatPr baseColWidth="10" defaultRowHeight="16" x14ac:dyDescent="0.2"/>
  <cols>
    <col min="14" max="26" width="10.83203125" style="1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6" x14ac:dyDescent="0.2">
      <c r="A2">
        <v>191</v>
      </c>
      <c r="B2">
        <v>668</v>
      </c>
      <c r="C2">
        <v>1</v>
      </c>
      <c r="D2">
        <v>907.05499999999995</v>
      </c>
      <c r="E2">
        <f>D2/60</f>
        <v>15.117583333333332</v>
      </c>
      <c r="F2">
        <f>E2/60</f>
        <v>0.25195972222222218</v>
      </c>
      <c r="G2">
        <f>7.5/F2</f>
        <v>29.766662440535583</v>
      </c>
      <c r="H2">
        <v>72.813204709999994</v>
      </c>
      <c r="I2">
        <v>19.01818463</v>
      </c>
      <c r="J2">
        <v>72.800346989999994</v>
      </c>
      <c r="K2">
        <v>18.97131946</v>
      </c>
      <c r="L2">
        <v>1</v>
      </c>
    </row>
    <row r="3" spans="1:26" x14ac:dyDescent="0.2">
      <c r="A3">
        <v>191</v>
      </c>
      <c r="B3">
        <v>668</v>
      </c>
      <c r="C3">
        <v>2</v>
      </c>
      <c r="D3">
        <v>848.30499999999995</v>
      </c>
      <c r="E3">
        <f t="shared" ref="E3:F25" si="0">D3/60</f>
        <v>14.138416666666666</v>
      </c>
      <c r="F3">
        <f t="shared" si="0"/>
        <v>0.23564027777777777</v>
      </c>
      <c r="G3">
        <f t="shared" ref="G3:G13" si="1">7.5/F3</f>
        <v>31.828175007809694</v>
      </c>
      <c r="H3">
        <v>72.813204709999994</v>
      </c>
      <c r="I3">
        <v>19.01818463</v>
      </c>
      <c r="J3">
        <v>72.800346989999994</v>
      </c>
      <c r="K3">
        <v>18.97131946</v>
      </c>
      <c r="L3">
        <v>2</v>
      </c>
    </row>
    <row r="4" spans="1:26" x14ac:dyDescent="0.2">
      <c r="A4">
        <v>191</v>
      </c>
      <c r="B4">
        <v>668</v>
      </c>
      <c r="C4">
        <v>3</v>
      </c>
      <c r="D4">
        <v>999.91</v>
      </c>
      <c r="E4">
        <f t="shared" si="0"/>
        <v>16.665166666666668</v>
      </c>
      <c r="F4">
        <f t="shared" si="0"/>
        <v>0.27775277777777779</v>
      </c>
      <c r="G4">
        <f t="shared" si="1"/>
        <v>27.002430218719685</v>
      </c>
      <c r="H4">
        <v>72.813204709999994</v>
      </c>
      <c r="I4">
        <v>19.01818463</v>
      </c>
      <c r="J4">
        <v>72.800346989999994</v>
      </c>
      <c r="K4">
        <v>18.97131946</v>
      </c>
      <c r="L4">
        <v>3</v>
      </c>
    </row>
    <row r="5" spans="1:26" x14ac:dyDescent="0.2">
      <c r="A5">
        <v>191</v>
      </c>
      <c r="B5">
        <v>668</v>
      </c>
      <c r="C5">
        <v>4</v>
      </c>
      <c r="D5">
        <v>991.21500000000003</v>
      </c>
      <c r="E5">
        <f t="shared" si="0"/>
        <v>16.520250000000001</v>
      </c>
      <c r="F5">
        <f t="shared" si="0"/>
        <v>0.27533750000000001</v>
      </c>
      <c r="G5">
        <f t="shared" si="1"/>
        <v>27.239297226131566</v>
      </c>
      <c r="H5">
        <v>72.813204709999994</v>
      </c>
      <c r="I5">
        <v>19.01818463</v>
      </c>
      <c r="J5">
        <v>72.800346989999994</v>
      </c>
      <c r="K5">
        <v>18.97131946</v>
      </c>
      <c r="L5">
        <v>4</v>
      </c>
    </row>
    <row r="6" spans="1:26" x14ac:dyDescent="0.2">
      <c r="A6">
        <v>191</v>
      </c>
      <c r="B6">
        <v>668</v>
      </c>
      <c r="C6">
        <v>5</v>
      </c>
      <c r="D6">
        <v>1014.105</v>
      </c>
      <c r="E6">
        <f t="shared" si="0"/>
        <v>16.90175</v>
      </c>
      <c r="F6">
        <f t="shared" si="0"/>
        <v>0.28169583333333331</v>
      </c>
      <c r="G6">
        <f t="shared" si="1"/>
        <v>26.624461963997813</v>
      </c>
      <c r="H6">
        <v>72.813204709999994</v>
      </c>
      <c r="I6">
        <v>19.01818463</v>
      </c>
      <c r="J6">
        <v>72.800346989999994</v>
      </c>
      <c r="K6">
        <v>18.97131946</v>
      </c>
      <c r="L6">
        <v>5</v>
      </c>
    </row>
    <row r="7" spans="1:26" x14ac:dyDescent="0.2">
      <c r="A7">
        <v>191</v>
      </c>
      <c r="B7">
        <v>668</v>
      </c>
      <c r="C7">
        <v>6</v>
      </c>
      <c r="D7">
        <v>964.40499999999997</v>
      </c>
      <c r="E7">
        <f t="shared" si="0"/>
        <v>16.073416666666667</v>
      </c>
      <c r="F7">
        <f t="shared" si="0"/>
        <v>0.2678902777777778</v>
      </c>
      <c r="G7">
        <f t="shared" si="1"/>
        <v>27.996536724716275</v>
      </c>
      <c r="H7">
        <v>72.813204709999994</v>
      </c>
      <c r="I7">
        <v>19.01818463</v>
      </c>
      <c r="J7">
        <v>72.800346989999994</v>
      </c>
      <c r="K7">
        <v>18.97131946</v>
      </c>
      <c r="L7">
        <v>6</v>
      </c>
    </row>
    <row r="8" spans="1:26" x14ac:dyDescent="0.2">
      <c r="A8">
        <v>191</v>
      </c>
      <c r="B8">
        <v>668</v>
      </c>
      <c r="C8">
        <v>7</v>
      </c>
      <c r="D8">
        <v>1106.3800000000001</v>
      </c>
      <c r="E8">
        <f t="shared" si="0"/>
        <v>18.439666666666668</v>
      </c>
      <c r="F8">
        <f t="shared" si="0"/>
        <v>0.30732777777777781</v>
      </c>
      <c r="G8">
        <f t="shared" si="1"/>
        <v>24.403911856685767</v>
      </c>
      <c r="H8">
        <v>72.813204709999994</v>
      </c>
      <c r="I8">
        <v>19.01818463</v>
      </c>
      <c r="J8">
        <v>72.800346989999994</v>
      </c>
      <c r="K8">
        <v>18.97131946</v>
      </c>
      <c r="L8">
        <v>7</v>
      </c>
    </row>
    <row r="9" spans="1:26" x14ac:dyDescent="0.2">
      <c r="A9">
        <v>191</v>
      </c>
      <c r="B9">
        <v>668</v>
      </c>
      <c r="C9">
        <v>8</v>
      </c>
      <c r="D9">
        <v>1060.9000000000001</v>
      </c>
      <c r="E9">
        <f t="shared" si="0"/>
        <v>17.681666666666668</v>
      </c>
      <c r="F9">
        <f t="shared" si="0"/>
        <v>0.29469444444444448</v>
      </c>
      <c r="G9">
        <f t="shared" si="1"/>
        <v>25.450089546611366</v>
      </c>
      <c r="H9">
        <v>72.813204709999994</v>
      </c>
      <c r="I9">
        <v>19.01818463</v>
      </c>
      <c r="J9">
        <v>72.800346989999994</v>
      </c>
      <c r="K9">
        <v>18.97131946</v>
      </c>
      <c r="L9">
        <v>8</v>
      </c>
    </row>
    <row r="10" spans="1:26" x14ac:dyDescent="0.2">
      <c r="A10">
        <v>191</v>
      </c>
      <c r="B10">
        <v>668</v>
      </c>
      <c r="C10">
        <v>9</v>
      </c>
      <c r="D10">
        <v>1052.7449999999999</v>
      </c>
      <c r="E10">
        <f t="shared" si="0"/>
        <v>17.545749999999998</v>
      </c>
      <c r="F10">
        <f t="shared" si="0"/>
        <v>0.29242916666666663</v>
      </c>
      <c r="G10">
        <f t="shared" si="1"/>
        <v>25.647236510266023</v>
      </c>
      <c r="H10">
        <v>72.813204709999994</v>
      </c>
      <c r="I10">
        <v>19.01818463</v>
      </c>
      <c r="J10">
        <v>72.800346989999994</v>
      </c>
      <c r="K10">
        <v>18.97131946</v>
      </c>
      <c r="L10">
        <v>9</v>
      </c>
    </row>
    <row r="11" spans="1:26" x14ac:dyDescent="0.2">
      <c r="A11">
        <v>191</v>
      </c>
      <c r="B11">
        <v>668</v>
      </c>
      <c r="C11">
        <v>10</v>
      </c>
      <c r="D11">
        <v>975.93499999999995</v>
      </c>
      <c r="E11">
        <f t="shared" si="0"/>
        <v>16.265583333333332</v>
      </c>
      <c r="F11">
        <f t="shared" si="0"/>
        <v>0.27109305555555552</v>
      </c>
      <c r="G11">
        <f t="shared" si="1"/>
        <v>27.665776921618757</v>
      </c>
      <c r="H11">
        <v>72.813204709999994</v>
      </c>
      <c r="I11">
        <v>19.01818463</v>
      </c>
      <c r="J11">
        <v>72.800346989999994</v>
      </c>
      <c r="K11">
        <v>18.97131946</v>
      </c>
      <c r="L11">
        <v>10</v>
      </c>
    </row>
    <row r="12" spans="1:26" x14ac:dyDescent="0.2">
      <c r="A12">
        <v>191</v>
      </c>
      <c r="B12">
        <v>668</v>
      </c>
      <c r="C12">
        <v>11</v>
      </c>
      <c r="D12">
        <v>1087.635</v>
      </c>
      <c r="E12">
        <f t="shared" si="0"/>
        <v>18.12725</v>
      </c>
      <c r="F12">
        <f t="shared" si="0"/>
        <v>0.30212083333333334</v>
      </c>
      <c r="G12">
        <f t="shared" si="1"/>
        <v>24.824504544263469</v>
      </c>
      <c r="H12">
        <v>72.813204709999994</v>
      </c>
      <c r="I12">
        <v>19.01818463</v>
      </c>
      <c r="J12">
        <v>72.800346989999994</v>
      </c>
      <c r="K12">
        <v>18.97131946</v>
      </c>
      <c r="L12">
        <v>11</v>
      </c>
    </row>
    <row r="13" spans="1:26" x14ac:dyDescent="0.2">
      <c r="A13">
        <v>191</v>
      </c>
      <c r="B13">
        <v>668</v>
      </c>
      <c r="C13">
        <v>12</v>
      </c>
      <c r="D13">
        <v>1059.425</v>
      </c>
      <c r="E13">
        <f t="shared" si="0"/>
        <v>17.657083333333333</v>
      </c>
      <c r="F13">
        <f>E13/60</f>
        <v>0.29428472222222218</v>
      </c>
      <c r="G13">
        <f t="shared" si="1"/>
        <v>25.485522807183145</v>
      </c>
      <c r="H13">
        <v>72.813204709999994</v>
      </c>
      <c r="I13">
        <v>19.01818463</v>
      </c>
      <c r="J13">
        <v>72.800346989999994</v>
      </c>
      <c r="K13">
        <v>18.97131946</v>
      </c>
      <c r="L13">
        <v>12</v>
      </c>
    </row>
    <row r="14" spans="1:26" x14ac:dyDescent="0.2">
      <c r="A14">
        <v>265</v>
      </c>
      <c r="B14">
        <v>350</v>
      </c>
      <c r="C14">
        <v>1</v>
      </c>
      <c r="D14">
        <v>805.22500000000002</v>
      </c>
      <c r="E14">
        <f t="shared" si="0"/>
        <v>13.420416666666666</v>
      </c>
      <c r="F14">
        <f t="shared" si="0"/>
        <v>0.22367361111111111</v>
      </c>
      <c r="G14">
        <f>4.9/F14</f>
        <v>21.906920425967897</v>
      </c>
      <c r="H14">
        <v>72.862367989999996</v>
      </c>
      <c r="I14">
        <v>19.220577120000002</v>
      </c>
      <c r="J14">
        <v>72.857715459999994</v>
      </c>
      <c r="K14">
        <v>19.185240319999998</v>
      </c>
      <c r="L14">
        <v>13</v>
      </c>
    </row>
    <row r="15" spans="1:26" x14ac:dyDescent="0.2">
      <c r="A15">
        <v>265</v>
      </c>
      <c r="B15">
        <v>350</v>
      </c>
      <c r="C15">
        <v>2</v>
      </c>
      <c r="D15">
        <v>813.57</v>
      </c>
      <c r="E15">
        <f t="shared" si="0"/>
        <v>13.559500000000002</v>
      </c>
      <c r="F15">
        <f t="shared" si="0"/>
        <v>0.2259916666666667</v>
      </c>
      <c r="G15">
        <f t="shared" ref="G15:G25" si="2">4.9/F15</f>
        <v>21.682215420922599</v>
      </c>
      <c r="H15">
        <v>72.862367989999996</v>
      </c>
      <c r="I15">
        <v>19.220577120000002</v>
      </c>
      <c r="J15">
        <v>72.857715459999994</v>
      </c>
      <c r="K15">
        <v>19.185240319999998</v>
      </c>
      <c r="L15">
        <v>14</v>
      </c>
    </row>
    <row r="16" spans="1:26" x14ac:dyDescent="0.2">
      <c r="A16">
        <v>265</v>
      </c>
      <c r="B16">
        <v>350</v>
      </c>
      <c r="C16">
        <v>3</v>
      </c>
      <c r="D16">
        <v>1002.09</v>
      </c>
      <c r="E16">
        <f t="shared" si="0"/>
        <v>16.701499999999999</v>
      </c>
      <c r="F16">
        <f t="shared" si="0"/>
        <v>0.27835833333333332</v>
      </c>
      <c r="G16">
        <f t="shared" si="2"/>
        <v>17.603209292578512</v>
      </c>
      <c r="H16">
        <v>72.862367989999996</v>
      </c>
      <c r="I16">
        <v>19.220577120000002</v>
      </c>
      <c r="J16">
        <v>72.857715459999994</v>
      </c>
      <c r="K16">
        <v>19.185240319999998</v>
      </c>
      <c r="L16">
        <v>15</v>
      </c>
      <c r="N16" s="2"/>
      <c r="O16" s="2"/>
      <c r="P16" s="3"/>
      <c r="Q16" s="2"/>
      <c r="R16" s="3"/>
      <c r="S16" s="7"/>
      <c r="T16" s="3"/>
      <c r="U16" s="2"/>
      <c r="V16" s="3"/>
      <c r="W16" s="2"/>
      <c r="X16" s="3"/>
      <c r="Y16" s="2"/>
      <c r="Z16" s="2"/>
    </row>
    <row r="17" spans="1:16" x14ac:dyDescent="0.2">
      <c r="A17">
        <v>265</v>
      </c>
      <c r="B17">
        <v>350</v>
      </c>
      <c r="C17">
        <v>4</v>
      </c>
      <c r="D17">
        <v>639.44000000000005</v>
      </c>
      <c r="E17">
        <f t="shared" si="0"/>
        <v>10.657333333333334</v>
      </c>
      <c r="F17">
        <f t="shared" si="0"/>
        <v>0.17762222222222224</v>
      </c>
      <c r="G17">
        <f t="shared" si="2"/>
        <v>27.586638308519955</v>
      </c>
      <c r="H17">
        <v>72.862367989999996</v>
      </c>
      <c r="I17">
        <v>19.220577120000002</v>
      </c>
      <c r="J17">
        <v>72.857715459999994</v>
      </c>
      <c r="K17">
        <v>19.185240319999998</v>
      </c>
      <c r="L17">
        <v>16</v>
      </c>
      <c r="N17" s="2"/>
      <c r="O17" s="2"/>
      <c r="P17" s="3"/>
    </row>
    <row r="18" spans="1:16" x14ac:dyDescent="0.2">
      <c r="A18">
        <v>265</v>
      </c>
      <c r="B18">
        <v>350</v>
      </c>
      <c r="C18">
        <v>5</v>
      </c>
      <c r="D18">
        <v>726.62</v>
      </c>
      <c r="E18">
        <f t="shared" si="0"/>
        <v>12.110333333333333</v>
      </c>
      <c r="F18">
        <f t="shared" si="0"/>
        <v>0.20183888888888887</v>
      </c>
      <c r="G18">
        <f t="shared" si="2"/>
        <v>24.276788417604806</v>
      </c>
      <c r="H18">
        <v>72.862367989999996</v>
      </c>
      <c r="I18">
        <v>19.220577120000002</v>
      </c>
      <c r="J18">
        <v>72.857715459999994</v>
      </c>
      <c r="K18">
        <v>19.185240319999998</v>
      </c>
      <c r="L18">
        <v>17</v>
      </c>
      <c r="N18" s="2"/>
      <c r="O18" s="7"/>
      <c r="P18" s="3"/>
    </row>
    <row r="19" spans="1:16" x14ac:dyDescent="0.2">
      <c r="A19">
        <v>265</v>
      </c>
      <c r="B19">
        <v>350</v>
      </c>
      <c r="C19">
        <v>6</v>
      </c>
      <c r="D19">
        <v>813.1</v>
      </c>
      <c r="E19">
        <f t="shared" si="0"/>
        <v>13.551666666666668</v>
      </c>
      <c r="F19">
        <f t="shared" si="0"/>
        <v>0.22586111111111112</v>
      </c>
      <c r="G19">
        <f t="shared" si="2"/>
        <v>21.694748493420242</v>
      </c>
      <c r="H19">
        <v>72.862367989999996</v>
      </c>
      <c r="I19">
        <v>19.220577120000002</v>
      </c>
      <c r="J19">
        <v>72.857715459999994</v>
      </c>
      <c r="K19">
        <v>19.185240319999998</v>
      </c>
      <c r="L19">
        <v>18</v>
      </c>
      <c r="N19" s="7"/>
      <c r="O19" s="2"/>
      <c r="P19" s="3"/>
    </row>
    <row r="20" spans="1:16" x14ac:dyDescent="0.2">
      <c r="A20">
        <v>265</v>
      </c>
      <c r="B20">
        <v>350</v>
      </c>
      <c r="C20">
        <v>7</v>
      </c>
      <c r="D20">
        <v>1585.78</v>
      </c>
      <c r="E20">
        <f t="shared" si="0"/>
        <v>26.429666666666666</v>
      </c>
      <c r="F20">
        <f t="shared" si="0"/>
        <v>0.44049444444444441</v>
      </c>
      <c r="G20">
        <f t="shared" si="2"/>
        <v>11.12386333539331</v>
      </c>
      <c r="H20">
        <v>72.862367989999996</v>
      </c>
      <c r="I20">
        <v>19.220577120000002</v>
      </c>
      <c r="J20">
        <v>72.857715459999994</v>
      </c>
      <c r="K20">
        <v>19.185240319999998</v>
      </c>
      <c r="L20">
        <v>19</v>
      </c>
      <c r="N20" s="2"/>
      <c r="O20" s="2"/>
      <c r="P20" s="3"/>
    </row>
    <row r="21" spans="1:16" x14ac:dyDescent="0.2">
      <c r="A21">
        <v>265</v>
      </c>
      <c r="B21">
        <v>350</v>
      </c>
      <c r="C21">
        <v>8</v>
      </c>
      <c r="D21">
        <v>1179.675</v>
      </c>
      <c r="E21">
        <f t="shared" si="0"/>
        <v>19.661249999999999</v>
      </c>
      <c r="F21">
        <f t="shared" si="0"/>
        <v>0.32768749999999996</v>
      </c>
      <c r="G21">
        <f t="shared" si="2"/>
        <v>14.953271028037387</v>
      </c>
      <c r="H21">
        <v>72.862367989999996</v>
      </c>
      <c r="I21">
        <v>19.220577120000002</v>
      </c>
      <c r="J21">
        <v>72.857715459999994</v>
      </c>
      <c r="K21">
        <v>19.185240319999998</v>
      </c>
      <c r="L21">
        <v>20</v>
      </c>
      <c r="N21" s="2"/>
      <c r="O21" s="2"/>
      <c r="P21" s="2"/>
    </row>
    <row r="22" spans="1:16" x14ac:dyDescent="0.2">
      <c r="A22">
        <v>265</v>
      </c>
      <c r="B22">
        <v>350</v>
      </c>
      <c r="C22">
        <v>9</v>
      </c>
      <c r="D22">
        <v>965.98500000000001</v>
      </c>
      <c r="E22">
        <f t="shared" si="0"/>
        <v>16.09975</v>
      </c>
      <c r="F22">
        <f t="shared" si="0"/>
        <v>0.26832916666666667</v>
      </c>
      <c r="G22">
        <f t="shared" si="2"/>
        <v>18.261153123495706</v>
      </c>
      <c r="H22">
        <v>72.862367989999996</v>
      </c>
      <c r="I22">
        <v>19.220577120000002</v>
      </c>
      <c r="J22">
        <v>72.857715459999994</v>
      </c>
      <c r="K22">
        <v>19.185240319999998</v>
      </c>
      <c r="L22">
        <v>21</v>
      </c>
    </row>
    <row r="23" spans="1:16" x14ac:dyDescent="0.2">
      <c r="A23">
        <v>265</v>
      </c>
      <c r="B23">
        <v>350</v>
      </c>
      <c r="C23">
        <v>10</v>
      </c>
      <c r="D23">
        <v>1069.4549999999999</v>
      </c>
      <c r="E23">
        <f t="shared" si="0"/>
        <v>17.824249999999999</v>
      </c>
      <c r="F23">
        <f t="shared" si="0"/>
        <v>0.29707083333333334</v>
      </c>
      <c r="G23">
        <f t="shared" si="2"/>
        <v>16.494382652846543</v>
      </c>
      <c r="H23">
        <v>72.862367989999996</v>
      </c>
      <c r="I23">
        <v>19.220577120000002</v>
      </c>
      <c r="J23">
        <v>72.857715459999994</v>
      </c>
      <c r="K23">
        <v>19.185240319999998</v>
      </c>
      <c r="L23">
        <v>22</v>
      </c>
    </row>
    <row r="24" spans="1:16" x14ac:dyDescent="0.2">
      <c r="A24">
        <v>265</v>
      </c>
      <c r="B24">
        <v>350</v>
      </c>
      <c r="C24">
        <v>11</v>
      </c>
      <c r="D24">
        <v>1185.33</v>
      </c>
      <c r="E24">
        <f t="shared" si="0"/>
        <v>19.755499999999998</v>
      </c>
      <c r="F24">
        <f t="shared" si="0"/>
        <v>0.32925833333333332</v>
      </c>
      <c r="G24">
        <f t="shared" si="2"/>
        <v>14.881931613980919</v>
      </c>
      <c r="H24">
        <v>72.862367989999996</v>
      </c>
      <c r="I24">
        <v>19.220577120000002</v>
      </c>
      <c r="J24">
        <v>72.857715459999994</v>
      </c>
      <c r="K24">
        <v>19.185240319999998</v>
      </c>
      <c r="L24">
        <v>23</v>
      </c>
    </row>
    <row r="25" spans="1:16" x14ac:dyDescent="0.2">
      <c r="A25">
        <v>265</v>
      </c>
      <c r="B25">
        <v>350</v>
      </c>
      <c r="C25">
        <v>12</v>
      </c>
      <c r="D25">
        <v>674.31</v>
      </c>
      <c r="E25">
        <f t="shared" si="0"/>
        <v>11.238499999999998</v>
      </c>
      <c r="F25">
        <f t="shared" si="0"/>
        <v>0.1873083333333333</v>
      </c>
      <c r="G25">
        <f t="shared" si="2"/>
        <v>26.160074743070702</v>
      </c>
      <c r="H25">
        <v>72.862367989999996</v>
      </c>
      <c r="I25">
        <v>19.220577120000002</v>
      </c>
      <c r="J25">
        <v>72.857715459999994</v>
      </c>
      <c r="K25">
        <v>19.185240319999998</v>
      </c>
      <c r="L25">
        <v>24</v>
      </c>
    </row>
    <row r="26" spans="1:16" x14ac:dyDescent="0.2">
      <c r="A26">
        <v>350</v>
      </c>
      <c r="B26">
        <v>422</v>
      </c>
      <c r="C26">
        <v>1</v>
      </c>
      <c r="D26">
        <v>1130.99</v>
      </c>
      <c r="E26">
        <f t="shared" ref="E26:E73" si="3">D26/60</f>
        <v>18.849833333333333</v>
      </c>
      <c r="F26">
        <f t="shared" ref="F26:F73" si="4">E26/60</f>
        <v>0.31416388888888885</v>
      </c>
      <c r="G26">
        <f>5.6/F26</f>
        <v>17.825091291700193</v>
      </c>
      <c r="H26">
        <v>72.857715459999994</v>
      </c>
      <c r="I26">
        <v>19.185240319999998</v>
      </c>
      <c r="J26">
        <v>72.855510390000006</v>
      </c>
      <c r="K26">
        <v>19.138499979999999</v>
      </c>
      <c r="L26">
        <v>25</v>
      </c>
    </row>
    <row r="27" spans="1:16" x14ac:dyDescent="0.2">
      <c r="A27">
        <v>350</v>
      </c>
      <c r="B27">
        <v>422</v>
      </c>
      <c r="C27">
        <v>2</v>
      </c>
      <c r="D27">
        <v>1196.905</v>
      </c>
      <c r="E27">
        <f t="shared" si="3"/>
        <v>19.948416666666667</v>
      </c>
      <c r="F27">
        <f t="shared" si="4"/>
        <v>0.33247361111111112</v>
      </c>
      <c r="G27">
        <f t="shared" ref="G27:G37" si="5">5.6/F27</f>
        <v>16.843442044272518</v>
      </c>
      <c r="H27">
        <v>72.857715459999994</v>
      </c>
      <c r="I27">
        <v>19.185240319999998</v>
      </c>
      <c r="J27">
        <v>72.855510390000006</v>
      </c>
      <c r="K27">
        <v>19.138499979999999</v>
      </c>
      <c r="L27">
        <v>26</v>
      </c>
    </row>
    <row r="28" spans="1:16" x14ac:dyDescent="0.2">
      <c r="A28">
        <v>350</v>
      </c>
      <c r="B28">
        <v>422</v>
      </c>
      <c r="C28">
        <v>3</v>
      </c>
      <c r="D28">
        <v>1465.335</v>
      </c>
      <c r="E28">
        <f t="shared" si="3"/>
        <v>24.422250000000002</v>
      </c>
      <c r="F28">
        <f t="shared" si="4"/>
        <v>0.40703750000000005</v>
      </c>
      <c r="G28">
        <f t="shared" si="5"/>
        <v>13.757946135184103</v>
      </c>
      <c r="H28">
        <v>72.857715459999994</v>
      </c>
      <c r="I28">
        <v>19.185240319999998</v>
      </c>
      <c r="J28">
        <v>72.855510390000006</v>
      </c>
      <c r="K28">
        <v>19.138499979999999</v>
      </c>
      <c r="L28">
        <v>27</v>
      </c>
    </row>
    <row r="29" spans="1:16" x14ac:dyDescent="0.2">
      <c r="A29">
        <v>350</v>
      </c>
      <c r="B29">
        <v>422</v>
      </c>
      <c r="C29">
        <v>4</v>
      </c>
      <c r="D29">
        <v>1358.37</v>
      </c>
      <c r="E29">
        <f t="shared" si="3"/>
        <v>22.639499999999998</v>
      </c>
      <c r="F29">
        <f t="shared" si="4"/>
        <v>0.37732499999999997</v>
      </c>
      <c r="G29">
        <f t="shared" si="5"/>
        <v>14.841317166898563</v>
      </c>
      <c r="H29">
        <v>72.857715459999994</v>
      </c>
      <c r="I29">
        <v>19.185240319999998</v>
      </c>
      <c r="J29">
        <v>72.855510390000006</v>
      </c>
      <c r="K29">
        <v>19.138499979999999</v>
      </c>
      <c r="L29">
        <v>28</v>
      </c>
    </row>
    <row r="30" spans="1:16" x14ac:dyDescent="0.2">
      <c r="A30">
        <v>350</v>
      </c>
      <c r="B30">
        <v>422</v>
      </c>
      <c r="C30">
        <v>5</v>
      </c>
      <c r="D30">
        <v>1515.63</v>
      </c>
      <c r="E30">
        <f t="shared" si="3"/>
        <v>25.2605</v>
      </c>
      <c r="F30">
        <f t="shared" si="4"/>
        <v>0.42100833333333332</v>
      </c>
      <c r="G30">
        <f t="shared" si="5"/>
        <v>13.301399418063776</v>
      </c>
      <c r="H30">
        <v>72.857715459999994</v>
      </c>
      <c r="I30">
        <v>19.185240319999998</v>
      </c>
      <c r="J30">
        <v>72.855510390000006</v>
      </c>
      <c r="K30">
        <v>19.138499979999999</v>
      </c>
      <c r="L30">
        <v>29</v>
      </c>
    </row>
    <row r="31" spans="1:16" x14ac:dyDescent="0.2">
      <c r="A31">
        <v>350</v>
      </c>
      <c r="B31">
        <v>422</v>
      </c>
      <c r="C31">
        <v>6</v>
      </c>
      <c r="D31">
        <v>1387.1</v>
      </c>
      <c r="E31">
        <f t="shared" si="3"/>
        <v>23.118333333333332</v>
      </c>
      <c r="F31">
        <f t="shared" si="4"/>
        <v>0.38530555555555551</v>
      </c>
      <c r="G31">
        <f t="shared" si="5"/>
        <v>14.533919688558864</v>
      </c>
      <c r="H31">
        <v>72.857715459999994</v>
      </c>
      <c r="I31">
        <v>19.185240319999998</v>
      </c>
      <c r="J31">
        <v>72.855510390000006</v>
      </c>
      <c r="K31">
        <v>19.138499979999999</v>
      </c>
      <c r="L31">
        <v>30</v>
      </c>
    </row>
    <row r="32" spans="1:16" x14ac:dyDescent="0.2">
      <c r="A32">
        <v>350</v>
      </c>
      <c r="B32">
        <v>422</v>
      </c>
      <c r="C32">
        <v>7</v>
      </c>
      <c r="D32">
        <v>1348.4449999999999</v>
      </c>
      <c r="E32">
        <f t="shared" si="3"/>
        <v>22.474083333333333</v>
      </c>
      <c r="F32">
        <f t="shared" si="4"/>
        <v>0.37456805555555556</v>
      </c>
      <c r="G32">
        <f t="shared" si="5"/>
        <v>14.950554156825083</v>
      </c>
      <c r="H32">
        <v>72.857715459999994</v>
      </c>
      <c r="I32">
        <v>19.185240319999998</v>
      </c>
      <c r="J32">
        <v>72.855510390000006</v>
      </c>
      <c r="K32">
        <v>19.138499979999999</v>
      </c>
      <c r="L32">
        <v>31</v>
      </c>
    </row>
    <row r="33" spans="1:12" x14ac:dyDescent="0.2">
      <c r="A33">
        <v>350</v>
      </c>
      <c r="B33">
        <v>422</v>
      </c>
      <c r="C33">
        <v>8</v>
      </c>
      <c r="D33">
        <v>1554.9549999999999</v>
      </c>
      <c r="E33">
        <f t="shared" si="3"/>
        <v>25.915916666666664</v>
      </c>
      <c r="F33">
        <f t="shared" si="4"/>
        <v>0.43193194444444438</v>
      </c>
      <c r="G33">
        <f t="shared" si="5"/>
        <v>12.965005418163228</v>
      </c>
      <c r="H33">
        <v>72.857715459999994</v>
      </c>
      <c r="I33">
        <v>19.185240319999998</v>
      </c>
      <c r="J33">
        <v>72.855510390000006</v>
      </c>
      <c r="K33">
        <v>19.138499979999999</v>
      </c>
      <c r="L33">
        <v>32</v>
      </c>
    </row>
    <row r="34" spans="1:12" x14ac:dyDescent="0.2">
      <c r="A34">
        <v>350</v>
      </c>
      <c r="B34">
        <v>422</v>
      </c>
      <c r="C34">
        <v>9</v>
      </c>
      <c r="D34">
        <v>1292.175</v>
      </c>
      <c r="E34">
        <f t="shared" si="3"/>
        <v>21.536249999999999</v>
      </c>
      <c r="F34">
        <f t="shared" si="4"/>
        <v>0.35893749999999996</v>
      </c>
      <c r="G34">
        <f t="shared" si="5"/>
        <v>15.601601950200244</v>
      </c>
      <c r="H34">
        <v>72.857715459999994</v>
      </c>
      <c r="I34">
        <v>19.185240319999998</v>
      </c>
      <c r="J34">
        <v>72.855510390000006</v>
      </c>
      <c r="K34">
        <v>19.138499979999999</v>
      </c>
      <c r="L34">
        <v>33</v>
      </c>
    </row>
    <row r="35" spans="1:12" x14ac:dyDescent="0.2">
      <c r="A35">
        <v>350</v>
      </c>
      <c r="B35">
        <v>422</v>
      </c>
      <c r="C35">
        <v>10</v>
      </c>
      <c r="D35">
        <v>1227.595</v>
      </c>
      <c r="E35">
        <f t="shared" si="3"/>
        <v>20.459916666666668</v>
      </c>
      <c r="F35">
        <f t="shared" si="4"/>
        <v>0.34099861111111113</v>
      </c>
      <c r="G35">
        <f t="shared" si="5"/>
        <v>16.422354278080309</v>
      </c>
      <c r="H35">
        <v>72.857715459999994</v>
      </c>
      <c r="I35">
        <v>19.185240319999998</v>
      </c>
      <c r="J35">
        <v>72.855510390000006</v>
      </c>
      <c r="K35">
        <v>19.138499979999999</v>
      </c>
      <c r="L35">
        <v>34</v>
      </c>
    </row>
    <row r="36" spans="1:12" x14ac:dyDescent="0.2">
      <c r="A36">
        <v>350</v>
      </c>
      <c r="B36">
        <v>422</v>
      </c>
      <c r="C36">
        <v>11</v>
      </c>
      <c r="D36">
        <v>1380.885</v>
      </c>
      <c r="E36">
        <f t="shared" si="3"/>
        <v>23.014749999999999</v>
      </c>
      <c r="F36">
        <f t="shared" si="4"/>
        <v>0.38357916666666664</v>
      </c>
      <c r="G36">
        <f t="shared" si="5"/>
        <v>14.599333036422294</v>
      </c>
      <c r="H36">
        <v>72.857715459999994</v>
      </c>
      <c r="I36">
        <v>19.185240319999998</v>
      </c>
      <c r="J36">
        <v>72.855510390000006</v>
      </c>
      <c r="K36">
        <v>19.138499979999999</v>
      </c>
      <c r="L36">
        <v>35</v>
      </c>
    </row>
    <row r="37" spans="1:12" x14ac:dyDescent="0.2">
      <c r="A37">
        <v>350</v>
      </c>
      <c r="B37">
        <v>422</v>
      </c>
      <c r="C37">
        <v>12</v>
      </c>
      <c r="D37">
        <v>1215.3150000000001</v>
      </c>
      <c r="E37">
        <f t="shared" si="3"/>
        <v>20.25525</v>
      </c>
      <c r="F37">
        <f t="shared" si="4"/>
        <v>0.33758749999999998</v>
      </c>
      <c r="G37">
        <f t="shared" si="5"/>
        <v>16.588291924315918</v>
      </c>
      <c r="H37">
        <v>72.857715459999994</v>
      </c>
      <c r="I37">
        <v>19.185240319999998</v>
      </c>
      <c r="J37">
        <v>72.855510390000006</v>
      </c>
      <c r="K37">
        <v>19.138499979999999</v>
      </c>
      <c r="L37">
        <v>36</v>
      </c>
    </row>
    <row r="38" spans="1:12" x14ac:dyDescent="0.2">
      <c r="A38">
        <v>387</v>
      </c>
      <c r="B38">
        <v>191</v>
      </c>
      <c r="C38">
        <v>1</v>
      </c>
      <c r="D38">
        <v>339.11500000000001</v>
      </c>
      <c r="E38">
        <f t="shared" si="3"/>
        <v>5.6519166666666667</v>
      </c>
      <c r="F38">
        <f t="shared" si="4"/>
        <v>9.4198611111111108E-2</v>
      </c>
      <c r="G38">
        <f>3.4/F38</f>
        <v>36.0939504297952</v>
      </c>
      <c r="H38">
        <v>72.828219489999995</v>
      </c>
      <c r="I38">
        <v>19.04147541</v>
      </c>
      <c r="J38">
        <v>72.813204709999994</v>
      </c>
      <c r="K38">
        <v>19.01818463</v>
      </c>
      <c r="L38">
        <v>37</v>
      </c>
    </row>
    <row r="39" spans="1:12" x14ac:dyDescent="0.2">
      <c r="A39">
        <v>387</v>
      </c>
      <c r="B39">
        <v>191</v>
      </c>
      <c r="C39">
        <v>2</v>
      </c>
      <c r="D39">
        <v>333.22500000000002</v>
      </c>
      <c r="E39">
        <f t="shared" si="3"/>
        <v>5.55375</v>
      </c>
      <c r="F39">
        <f t="shared" si="4"/>
        <v>9.2562500000000006E-2</v>
      </c>
      <c r="G39">
        <f t="shared" ref="G39:G49" si="6">3.4/F39</f>
        <v>36.731937879810935</v>
      </c>
      <c r="H39">
        <v>72.828219489999995</v>
      </c>
      <c r="I39">
        <v>19.04147541</v>
      </c>
      <c r="J39">
        <v>72.813204709999994</v>
      </c>
      <c r="K39">
        <v>19.01818463</v>
      </c>
      <c r="L39">
        <v>38</v>
      </c>
    </row>
    <row r="40" spans="1:12" x14ac:dyDescent="0.2">
      <c r="A40">
        <v>387</v>
      </c>
      <c r="B40">
        <v>191</v>
      </c>
      <c r="C40">
        <v>3</v>
      </c>
      <c r="D40">
        <v>371.73500000000001</v>
      </c>
      <c r="E40">
        <f t="shared" si="3"/>
        <v>6.1955833333333334</v>
      </c>
      <c r="F40">
        <f t="shared" si="4"/>
        <v>0.10325972222222222</v>
      </c>
      <c r="G40">
        <f t="shared" si="6"/>
        <v>32.926681641491925</v>
      </c>
      <c r="H40">
        <v>72.828219489999995</v>
      </c>
      <c r="I40">
        <v>19.04147541</v>
      </c>
      <c r="J40">
        <v>72.813204709999994</v>
      </c>
      <c r="K40">
        <v>19.01818463</v>
      </c>
      <c r="L40">
        <v>39</v>
      </c>
    </row>
    <row r="41" spans="1:12" x14ac:dyDescent="0.2">
      <c r="A41">
        <v>387</v>
      </c>
      <c r="B41">
        <v>191</v>
      </c>
      <c r="C41">
        <v>4</v>
      </c>
      <c r="D41">
        <v>400.71</v>
      </c>
      <c r="E41">
        <f t="shared" si="3"/>
        <v>6.6784999999999997</v>
      </c>
      <c r="F41">
        <f t="shared" si="4"/>
        <v>0.11130833333333333</v>
      </c>
      <c r="G41">
        <f t="shared" si="6"/>
        <v>30.545781238302016</v>
      </c>
      <c r="H41">
        <v>72.828219489999995</v>
      </c>
      <c r="I41">
        <v>19.04147541</v>
      </c>
      <c r="J41">
        <v>72.813204709999994</v>
      </c>
      <c r="K41">
        <v>19.01818463</v>
      </c>
      <c r="L41">
        <v>40</v>
      </c>
    </row>
    <row r="42" spans="1:12" x14ac:dyDescent="0.2">
      <c r="A42">
        <v>387</v>
      </c>
      <c r="B42">
        <v>191</v>
      </c>
      <c r="C42">
        <v>5</v>
      </c>
      <c r="D42">
        <v>404.03500000000003</v>
      </c>
      <c r="E42">
        <f t="shared" si="3"/>
        <v>6.7339166666666674</v>
      </c>
      <c r="F42">
        <f t="shared" si="4"/>
        <v>0.11223194444444445</v>
      </c>
      <c r="G42">
        <f t="shared" si="6"/>
        <v>30.294405187669383</v>
      </c>
      <c r="H42">
        <v>72.828219489999995</v>
      </c>
      <c r="I42">
        <v>19.04147541</v>
      </c>
      <c r="J42">
        <v>72.813204709999994</v>
      </c>
      <c r="K42">
        <v>19.01818463</v>
      </c>
      <c r="L42">
        <v>41</v>
      </c>
    </row>
    <row r="43" spans="1:12" x14ac:dyDescent="0.2">
      <c r="A43">
        <v>387</v>
      </c>
      <c r="B43">
        <v>191</v>
      </c>
      <c r="C43">
        <v>6</v>
      </c>
      <c r="D43">
        <v>380.23</v>
      </c>
      <c r="E43">
        <f t="shared" si="3"/>
        <v>6.3371666666666666</v>
      </c>
      <c r="F43">
        <f t="shared" si="4"/>
        <v>0.10561944444444445</v>
      </c>
      <c r="G43">
        <f t="shared" si="6"/>
        <v>32.191042263892903</v>
      </c>
      <c r="H43">
        <v>72.828219489999995</v>
      </c>
      <c r="I43">
        <v>19.04147541</v>
      </c>
      <c r="J43">
        <v>72.813204709999994</v>
      </c>
      <c r="K43">
        <v>19.01818463</v>
      </c>
      <c r="L43">
        <v>42</v>
      </c>
    </row>
    <row r="44" spans="1:12" x14ac:dyDescent="0.2">
      <c r="A44">
        <v>387</v>
      </c>
      <c r="B44">
        <v>191</v>
      </c>
      <c r="C44">
        <v>7</v>
      </c>
      <c r="D44">
        <v>448.95</v>
      </c>
      <c r="E44">
        <f t="shared" si="3"/>
        <v>7.4824999999999999</v>
      </c>
      <c r="F44">
        <f t="shared" si="4"/>
        <v>0.12470833333333334</v>
      </c>
      <c r="G44">
        <f t="shared" si="6"/>
        <v>27.263615101904442</v>
      </c>
      <c r="H44">
        <v>72.828219489999995</v>
      </c>
      <c r="I44">
        <v>19.04147541</v>
      </c>
      <c r="J44">
        <v>72.813204709999994</v>
      </c>
      <c r="K44">
        <v>19.01818463</v>
      </c>
      <c r="L44">
        <v>43</v>
      </c>
    </row>
    <row r="45" spans="1:12" x14ac:dyDescent="0.2">
      <c r="A45">
        <v>387</v>
      </c>
      <c r="B45">
        <v>191</v>
      </c>
      <c r="C45">
        <v>8</v>
      </c>
      <c r="D45">
        <v>422.07</v>
      </c>
      <c r="E45">
        <f t="shared" si="3"/>
        <v>7.0344999999999995</v>
      </c>
      <c r="F45">
        <f t="shared" si="4"/>
        <v>0.11724166666666666</v>
      </c>
      <c r="G45">
        <f t="shared" si="6"/>
        <v>28.999928921742839</v>
      </c>
      <c r="H45">
        <v>72.828219489999995</v>
      </c>
      <c r="I45">
        <v>19.04147541</v>
      </c>
      <c r="J45">
        <v>72.813204709999994</v>
      </c>
      <c r="K45">
        <v>19.01818463</v>
      </c>
      <c r="L45">
        <v>44</v>
      </c>
    </row>
    <row r="46" spans="1:12" x14ac:dyDescent="0.2">
      <c r="A46">
        <v>387</v>
      </c>
      <c r="B46">
        <v>191</v>
      </c>
      <c r="C46">
        <v>9</v>
      </c>
      <c r="D46">
        <v>411.19</v>
      </c>
      <c r="E46">
        <f t="shared" si="3"/>
        <v>6.8531666666666666</v>
      </c>
      <c r="F46">
        <f t="shared" si="4"/>
        <v>0.11421944444444444</v>
      </c>
      <c r="G46">
        <f t="shared" si="6"/>
        <v>29.767260876966851</v>
      </c>
      <c r="H46">
        <v>72.828219489999995</v>
      </c>
      <c r="I46">
        <v>19.04147541</v>
      </c>
      <c r="J46">
        <v>72.813204709999994</v>
      </c>
      <c r="K46">
        <v>19.01818463</v>
      </c>
      <c r="L46">
        <v>45</v>
      </c>
    </row>
    <row r="47" spans="1:12" x14ac:dyDescent="0.2">
      <c r="A47">
        <v>387</v>
      </c>
      <c r="B47">
        <v>191</v>
      </c>
      <c r="C47">
        <v>10</v>
      </c>
      <c r="D47">
        <v>384.69499999999999</v>
      </c>
      <c r="E47">
        <f t="shared" si="3"/>
        <v>6.4115833333333336</v>
      </c>
      <c r="F47">
        <f t="shared" si="4"/>
        <v>0.10685972222222223</v>
      </c>
      <c r="G47">
        <f t="shared" si="6"/>
        <v>31.817413795344361</v>
      </c>
      <c r="H47">
        <v>72.828219489999995</v>
      </c>
      <c r="I47">
        <v>19.04147541</v>
      </c>
      <c r="J47">
        <v>72.813204709999994</v>
      </c>
      <c r="K47">
        <v>19.01818463</v>
      </c>
      <c r="L47">
        <v>46</v>
      </c>
    </row>
    <row r="48" spans="1:12" x14ac:dyDescent="0.2">
      <c r="A48">
        <v>387</v>
      </c>
      <c r="B48">
        <v>191</v>
      </c>
      <c r="C48">
        <v>11</v>
      </c>
      <c r="D48">
        <v>430.71499999999997</v>
      </c>
      <c r="E48">
        <f t="shared" si="3"/>
        <v>7.1785833333333331</v>
      </c>
      <c r="F48">
        <f t="shared" si="4"/>
        <v>0.11964305555555556</v>
      </c>
      <c r="G48">
        <f t="shared" si="6"/>
        <v>28.417863320293002</v>
      </c>
      <c r="H48">
        <v>72.828219489999995</v>
      </c>
      <c r="I48">
        <v>19.04147541</v>
      </c>
      <c r="J48">
        <v>72.813204709999994</v>
      </c>
      <c r="K48">
        <v>19.01818463</v>
      </c>
      <c r="L48">
        <v>47</v>
      </c>
    </row>
    <row r="49" spans="1:12" x14ac:dyDescent="0.2">
      <c r="A49">
        <v>387</v>
      </c>
      <c r="B49">
        <v>191</v>
      </c>
      <c r="C49">
        <v>12</v>
      </c>
      <c r="D49">
        <v>424.52</v>
      </c>
      <c r="E49">
        <f t="shared" si="3"/>
        <v>7.075333333333333</v>
      </c>
      <c r="F49">
        <f t="shared" si="4"/>
        <v>0.11792222222222222</v>
      </c>
      <c r="G49">
        <f t="shared" si="6"/>
        <v>28.832563836803921</v>
      </c>
      <c r="H49">
        <v>72.828219489999995</v>
      </c>
      <c r="I49">
        <v>19.04147541</v>
      </c>
      <c r="J49">
        <v>72.813204709999994</v>
      </c>
      <c r="K49">
        <v>19.01818463</v>
      </c>
      <c r="L49">
        <v>48</v>
      </c>
    </row>
    <row r="50" spans="1:12" x14ac:dyDescent="0.2">
      <c r="A50">
        <v>422</v>
      </c>
      <c r="B50">
        <v>387</v>
      </c>
      <c r="C50">
        <v>1</v>
      </c>
      <c r="D50">
        <v>1608.33</v>
      </c>
      <c r="E50">
        <f t="shared" si="3"/>
        <v>26.805499999999999</v>
      </c>
      <c r="F50">
        <f t="shared" si="4"/>
        <v>0.44675833333333331</v>
      </c>
      <c r="G50">
        <f>12.7/F50</f>
        <v>28.427001921247506</v>
      </c>
      <c r="H50">
        <v>72.855510390000006</v>
      </c>
      <c r="I50">
        <v>19.138499979999999</v>
      </c>
      <c r="J50">
        <v>72.828219489999995</v>
      </c>
      <c r="K50">
        <v>19.04147541</v>
      </c>
      <c r="L50">
        <v>49</v>
      </c>
    </row>
    <row r="51" spans="1:12" x14ac:dyDescent="0.2">
      <c r="A51">
        <v>422</v>
      </c>
      <c r="B51">
        <v>387</v>
      </c>
      <c r="C51">
        <v>2</v>
      </c>
      <c r="D51">
        <v>1757.625</v>
      </c>
      <c r="E51">
        <f t="shared" si="3"/>
        <v>29.293749999999999</v>
      </c>
      <c r="F51">
        <f t="shared" si="4"/>
        <v>0.48822916666666666</v>
      </c>
      <c r="G51">
        <f t="shared" ref="G51:G61" si="7">12.7/F51</f>
        <v>26.012374653296352</v>
      </c>
      <c r="H51">
        <v>72.855510390000006</v>
      </c>
      <c r="I51">
        <v>19.138499979999999</v>
      </c>
      <c r="J51">
        <v>72.828219489999995</v>
      </c>
      <c r="K51">
        <v>19.04147541</v>
      </c>
      <c r="L51">
        <v>50</v>
      </c>
    </row>
    <row r="52" spans="1:12" x14ac:dyDescent="0.2">
      <c r="A52">
        <v>422</v>
      </c>
      <c r="B52">
        <v>387</v>
      </c>
      <c r="C52">
        <v>3</v>
      </c>
      <c r="D52">
        <v>2102.02</v>
      </c>
      <c r="E52">
        <f t="shared" si="3"/>
        <v>35.033666666666669</v>
      </c>
      <c r="F52">
        <f t="shared" si="4"/>
        <v>0.58389444444444449</v>
      </c>
      <c r="G52">
        <f t="shared" si="7"/>
        <v>21.7505066555028</v>
      </c>
      <c r="H52">
        <v>72.855510390000006</v>
      </c>
      <c r="I52">
        <v>19.138499979999999</v>
      </c>
      <c r="J52">
        <v>72.828219489999995</v>
      </c>
      <c r="K52">
        <v>19.04147541</v>
      </c>
      <c r="L52">
        <v>51</v>
      </c>
    </row>
    <row r="53" spans="1:12" x14ac:dyDescent="0.2">
      <c r="A53">
        <v>422</v>
      </c>
      <c r="B53">
        <v>387</v>
      </c>
      <c r="C53">
        <v>4</v>
      </c>
      <c r="D53">
        <v>1679.4749999999999</v>
      </c>
      <c r="E53">
        <f t="shared" si="3"/>
        <v>27.991249999999997</v>
      </c>
      <c r="F53">
        <f t="shared" si="4"/>
        <v>0.46652083333333327</v>
      </c>
      <c r="G53">
        <f t="shared" si="7"/>
        <v>27.222792837047294</v>
      </c>
      <c r="H53">
        <v>72.855510390000006</v>
      </c>
      <c r="I53">
        <v>19.138499979999999</v>
      </c>
      <c r="J53">
        <v>72.828219489999995</v>
      </c>
      <c r="K53">
        <v>19.04147541</v>
      </c>
      <c r="L53">
        <v>52</v>
      </c>
    </row>
    <row r="54" spans="1:12" x14ac:dyDescent="0.2">
      <c r="A54">
        <v>422</v>
      </c>
      <c r="B54">
        <v>387</v>
      </c>
      <c r="C54">
        <v>5</v>
      </c>
      <c r="D54">
        <v>1710.325</v>
      </c>
      <c r="E54">
        <f t="shared" si="3"/>
        <v>28.505416666666669</v>
      </c>
      <c r="F54">
        <f t="shared" si="4"/>
        <v>0.47509027777777779</v>
      </c>
      <c r="G54">
        <f t="shared" si="7"/>
        <v>26.731761507315859</v>
      </c>
      <c r="H54">
        <v>72.855510390000006</v>
      </c>
      <c r="I54">
        <v>19.138499979999999</v>
      </c>
      <c r="J54">
        <v>72.828219489999995</v>
      </c>
      <c r="K54">
        <v>19.04147541</v>
      </c>
      <c r="L54">
        <v>53</v>
      </c>
    </row>
    <row r="55" spans="1:12" x14ac:dyDescent="0.2">
      <c r="A55">
        <v>422</v>
      </c>
      <c r="B55">
        <v>387</v>
      </c>
      <c r="C55">
        <v>6</v>
      </c>
      <c r="D55">
        <v>1769.52</v>
      </c>
      <c r="E55">
        <f t="shared" si="3"/>
        <v>29.492000000000001</v>
      </c>
      <c r="F55">
        <f t="shared" si="4"/>
        <v>0.49153333333333332</v>
      </c>
      <c r="G55">
        <f t="shared" si="7"/>
        <v>25.837515258375152</v>
      </c>
      <c r="H55">
        <v>72.855510390000006</v>
      </c>
      <c r="I55">
        <v>19.138499979999999</v>
      </c>
      <c r="J55">
        <v>72.828219489999995</v>
      </c>
      <c r="K55">
        <v>19.04147541</v>
      </c>
      <c r="L55">
        <v>54</v>
      </c>
    </row>
    <row r="56" spans="1:12" x14ac:dyDescent="0.2">
      <c r="A56">
        <v>422</v>
      </c>
      <c r="B56">
        <v>387</v>
      </c>
      <c r="C56">
        <v>7</v>
      </c>
      <c r="D56">
        <v>1822.87</v>
      </c>
      <c r="E56">
        <f t="shared" si="3"/>
        <v>30.381166666666665</v>
      </c>
      <c r="F56">
        <f t="shared" si="4"/>
        <v>0.50635277777777776</v>
      </c>
      <c r="G56">
        <f t="shared" si="7"/>
        <v>25.0813277962773</v>
      </c>
      <c r="H56">
        <v>72.855510390000006</v>
      </c>
      <c r="I56">
        <v>19.138499979999999</v>
      </c>
      <c r="J56">
        <v>72.828219489999995</v>
      </c>
      <c r="K56">
        <v>19.04147541</v>
      </c>
      <c r="L56">
        <v>55</v>
      </c>
    </row>
    <row r="57" spans="1:12" x14ac:dyDescent="0.2">
      <c r="A57">
        <v>422</v>
      </c>
      <c r="B57">
        <v>387</v>
      </c>
      <c r="C57">
        <v>8</v>
      </c>
      <c r="D57">
        <v>1618.7249999999999</v>
      </c>
      <c r="E57">
        <f t="shared" si="3"/>
        <v>26.978749999999998</v>
      </c>
      <c r="F57">
        <f t="shared" si="4"/>
        <v>0.4496458333333333</v>
      </c>
      <c r="G57">
        <f t="shared" si="7"/>
        <v>28.244451651762962</v>
      </c>
      <c r="H57">
        <v>72.855510390000006</v>
      </c>
      <c r="I57">
        <v>19.138499979999999</v>
      </c>
      <c r="J57">
        <v>72.828219489999995</v>
      </c>
      <c r="K57">
        <v>19.04147541</v>
      </c>
      <c r="L57">
        <v>56</v>
      </c>
    </row>
    <row r="58" spans="1:12" x14ac:dyDescent="0.2">
      <c r="A58">
        <v>422</v>
      </c>
      <c r="B58">
        <v>387</v>
      </c>
      <c r="C58">
        <v>9</v>
      </c>
      <c r="D58">
        <v>1674.71</v>
      </c>
      <c r="E58">
        <f t="shared" si="3"/>
        <v>27.911833333333334</v>
      </c>
      <c r="F58">
        <f t="shared" si="4"/>
        <v>0.46519722222222221</v>
      </c>
      <c r="G58">
        <f t="shared" si="7"/>
        <v>27.300248998334041</v>
      </c>
      <c r="H58">
        <v>72.855510390000006</v>
      </c>
      <c r="I58">
        <v>19.138499979999999</v>
      </c>
      <c r="J58">
        <v>72.828219489999995</v>
      </c>
      <c r="K58">
        <v>19.04147541</v>
      </c>
      <c r="L58">
        <v>57</v>
      </c>
    </row>
    <row r="59" spans="1:12" x14ac:dyDescent="0.2">
      <c r="A59">
        <v>422</v>
      </c>
      <c r="B59">
        <v>387</v>
      </c>
      <c r="C59">
        <v>10</v>
      </c>
      <c r="D59">
        <v>1861.97</v>
      </c>
      <c r="E59">
        <f t="shared" si="3"/>
        <v>31.032833333333333</v>
      </c>
      <c r="F59">
        <f t="shared" si="4"/>
        <v>0.51721388888888886</v>
      </c>
      <c r="G59">
        <f t="shared" si="7"/>
        <v>24.55463836689098</v>
      </c>
      <c r="H59">
        <v>72.855510390000006</v>
      </c>
      <c r="I59">
        <v>19.138499979999999</v>
      </c>
      <c r="J59">
        <v>72.828219489999995</v>
      </c>
      <c r="K59">
        <v>19.04147541</v>
      </c>
      <c r="L59">
        <v>58</v>
      </c>
    </row>
    <row r="60" spans="1:12" x14ac:dyDescent="0.2">
      <c r="A60">
        <v>422</v>
      </c>
      <c r="B60">
        <v>387</v>
      </c>
      <c r="C60">
        <v>11</v>
      </c>
      <c r="D60">
        <v>2052.605</v>
      </c>
      <c r="E60">
        <f t="shared" si="3"/>
        <v>34.210083333333337</v>
      </c>
      <c r="F60">
        <f t="shared" si="4"/>
        <v>0.57016805555555561</v>
      </c>
      <c r="G60">
        <f t="shared" si="7"/>
        <v>22.274134575332319</v>
      </c>
      <c r="H60">
        <v>72.855510390000006</v>
      </c>
      <c r="I60">
        <v>19.138499979999999</v>
      </c>
      <c r="J60">
        <v>72.828219489999995</v>
      </c>
      <c r="K60">
        <v>19.04147541</v>
      </c>
      <c r="L60">
        <v>59</v>
      </c>
    </row>
    <row r="61" spans="1:12" x14ac:dyDescent="0.2">
      <c r="A61">
        <v>422</v>
      </c>
      <c r="B61">
        <v>387</v>
      </c>
      <c r="C61">
        <v>12</v>
      </c>
      <c r="D61">
        <v>1550.76</v>
      </c>
      <c r="E61">
        <f t="shared" si="3"/>
        <v>25.846</v>
      </c>
      <c r="F61">
        <f t="shared" si="4"/>
        <v>0.43076666666666669</v>
      </c>
      <c r="G61">
        <f t="shared" si="7"/>
        <v>29.482318347133017</v>
      </c>
      <c r="H61">
        <v>72.855510390000006</v>
      </c>
      <c r="I61">
        <v>19.138499979999999</v>
      </c>
      <c r="J61">
        <v>72.828219489999995</v>
      </c>
      <c r="K61">
        <v>19.04147541</v>
      </c>
      <c r="L61">
        <v>60</v>
      </c>
    </row>
    <row r="62" spans="1:12" x14ac:dyDescent="0.2">
      <c r="A62">
        <v>668</v>
      </c>
      <c r="B62">
        <v>382</v>
      </c>
      <c r="C62">
        <v>1</v>
      </c>
      <c r="D62">
        <v>864.81</v>
      </c>
      <c r="E62">
        <f t="shared" si="3"/>
        <v>14.413499999999999</v>
      </c>
      <c r="F62">
        <f t="shared" si="4"/>
        <v>0.24022499999999999</v>
      </c>
      <c r="G62">
        <f>6.6/F62</f>
        <v>27.474242897283794</v>
      </c>
      <c r="H62">
        <v>72.800346989999994</v>
      </c>
      <c r="I62">
        <v>18.97131946</v>
      </c>
      <c r="J62">
        <v>72.821775729999999</v>
      </c>
      <c r="K62">
        <v>18.927909679999999</v>
      </c>
      <c r="L62">
        <v>61</v>
      </c>
    </row>
    <row r="63" spans="1:12" x14ac:dyDescent="0.2">
      <c r="A63">
        <v>668</v>
      </c>
      <c r="B63">
        <v>382</v>
      </c>
      <c r="C63">
        <v>2</v>
      </c>
      <c r="D63">
        <v>791.39</v>
      </c>
      <c r="E63">
        <f t="shared" si="3"/>
        <v>13.189833333333333</v>
      </c>
      <c r="F63">
        <f t="shared" si="4"/>
        <v>0.21983055555555556</v>
      </c>
      <c r="G63">
        <f t="shared" ref="G63:G73" si="8">6.6/F63</f>
        <v>30.023123870657955</v>
      </c>
      <c r="H63">
        <v>72.800346989999994</v>
      </c>
      <c r="I63">
        <v>18.97131946</v>
      </c>
      <c r="J63">
        <v>72.821775729999999</v>
      </c>
      <c r="K63">
        <v>18.927909679999999</v>
      </c>
      <c r="L63">
        <v>62</v>
      </c>
    </row>
    <row r="64" spans="1:12" x14ac:dyDescent="0.2">
      <c r="A64">
        <v>668</v>
      </c>
      <c r="B64">
        <v>382</v>
      </c>
      <c r="C64">
        <v>3</v>
      </c>
      <c r="D64">
        <v>853.07500000000005</v>
      </c>
      <c r="E64">
        <f t="shared" si="3"/>
        <v>14.217916666666667</v>
      </c>
      <c r="F64">
        <f t="shared" si="4"/>
        <v>0.23696527777777779</v>
      </c>
      <c r="G64">
        <f t="shared" si="8"/>
        <v>27.852181812853498</v>
      </c>
      <c r="H64">
        <v>72.800346989999994</v>
      </c>
      <c r="I64">
        <v>18.97131946</v>
      </c>
      <c r="J64">
        <v>72.821775729999999</v>
      </c>
      <c r="K64">
        <v>18.927909679999999</v>
      </c>
      <c r="L64">
        <v>63</v>
      </c>
    </row>
    <row r="65" spans="1:12" x14ac:dyDescent="0.2">
      <c r="A65">
        <v>668</v>
      </c>
      <c r="B65">
        <v>382</v>
      </c>
      <c r="C65">
        <v>4</v>
      </c>
      <c r="D65">
        <v>811.71500000000003</v>
      </c>
      <c r="E65">
        <f t="shared" si="3"/>
        <v>13.528583333333334</v>
      </c>
      <c r="F65">
        <f t="shared" si="4"/>
        <v>0.22547638888888891</v>
      </c>
      <c r="G65">
        <f t="shared" si="8"/>
        <v>29.271357557763498</v>
      </c>
      <c r="H65">
        <v>72.800346989999994</v>
      </c>
      <c r="I65">
        <v>18.97131946</v>
      </c>
      <c r="J65">
        <v>72.821775729999999</v>
      </c>
      <c r="K65">
        <v>18.927909679999999</v>
      </c>
      <c r="L65">
        <v>64</v>
      </c>
    </row>
    <row r="66" spans="1:12" x14ac:dyDescent="0.2">
      <c r="A66">
        <v>668</v>
      </c>
      <c r="B66">
        <v>382</v>
      </c>
      <c r="C66">
        <v>5</v>
      </c>
      <c r="D66">
        <v>837.08500000000004</v>
      </c>
      <c r="E66">
        <f t="shared" si="3"/>
        <v>13.951416666666667</v>
      </c>
      <c r="F66">
        <f t="shared" si="4"/>
        <v>0.23252361111111111</v>
      </c>
      <c r="G66">
        <f t="shared" si="8"/>
        <v>28.384214267368307</v>
      </c>
      <c r="H66">
        <v>72.800346989999994</v>
      </c>
      <c r="I66">
        <v>18.97131946</v>
      </c>
      <c r="J66">
        <v>72.821775729999999</v>
      </c>
      <c r="K66">
        <v>18.927909679999999</v>
      </c>
      <c r="L66">
        <v>65</v>
      </c>
    </row>
    <row r="67" spans="1:12" x14ac:dyDescent="0.2">
      <c r="A67">
        <v>668</v>
      </c>
      <c r="B67">
        <v>382</v>
      </c>
      <c r="C67">
        <v>6</v>
      </c>
      <c r="D67">
        <v>843.85500000000002</v>
      </c>
      <c r="E67">
        <f t="shared" si="3"/>
        <v>14.064249999999999</v>
      </c>
      <c r="F67">
        <f t="shared" si="4"/>
        <v>0.23440416666666666</v>
      </c>
      <c r="G67">
        <f t="shared" si="8"/>
        <v>28.156496080487759</v>
      </c>
      <c r="H67">
        <v>72.800346989999994</v>
      </c>
      <c r="I67">
        <v>18.97131946</v>
      </c>
      <c r="J67">
        <v>72.821775729999999</v>
      </c>
      <c r="K67">
        <v>18.927909679999999</v>
      </c>
      <c r="L67">
        <v>66</v>
      </c>
    </row>
    <row r="68" spans="1:12" x14ac:dyDescent="0.2">
      <c r="A68">
        <v>668</v>
      </c>
      <c r="B68">
        <v>382</v>
      </c>
      <c r="C68">
        <v>7</v>
      </c>
      <c r="D68">
        <v>918.13</v>
      </c>
      <c r="E68">
        <f t="shared" si="3"/>
        <v>15.302166666666666</v>
      </c>
      <c r="F68">
        <f t="shared" si="4"/>
        <v>0.25503611111111113</v>
      </c>
      <c r="G68">
        <f t="shared" si="8"/>
        <v>25.878688203195622</v>
      </c>
      <c r="H68">
        <v>72.800346989999994</v>
      </c>
      <c r="I68">
        <v>18.97131946</v>
      </c>
      <c r="J68">
        <v>72.821775729999999</v>
      </c>
      <c r="K68">
        <v>18.927909679999999</v>
      </c>
      <c r="L68">
        <v>67</v>
      </c>
    </row>
    <row r="69" spans="1:12" x14ac:dyDescent="0.2">
      <c r="A69">
        <v>668</v>
      </c>
      <c r="B69">
        <v>382</v>
      </c>
      <c r="C69">
        <v>8</v>
      </c>
      <c r="D69">
        <v>870.17</v>
      </c>
      <c r="E69">
        <f t="shared" si="3"/>
        <v>14.502833333333333</v>
      </c>
      <c r="F69">
        <f t="shared" si="4"/>
        <v>0.24171388888888889</v>
      </c>
      <c r="G69">
        <f t="shared" si="8"/>
        <v>27.305009365985956</v>
      </c>
      <c r="H69">
        <v>72.800346989999994</v>
      </c>
      <c r="I69">
        <v>18.97131946</v>
      </c>
      <c r="J69">
        <v>72.821775729999999</v>
      </c>
      <c r="K69">
        <v>18.927909679999999</v>
      </c>
      <c r="L69">
        <v>68</v>
      </c>
    </row>
    <row r="70" spans="1:12" x14ac:dyDescent="0.2">
      <c r="A70">
        <v>668</v>
      </c>
      <c r="B70">
        <v>382</v>
      </c>
      <c r="C70">
        <v>9</v>
      </c>
      <c r="D70">
        <v>863.08</v>
      </c>
      <c r="E70">
        <f t="shared" si="3"/>
        <v>14.384666666666668</v>
      </c>
      <c r="F70">
        <f t="shared" si="4"/>
        <v>0.23974444444444445</v>
      </c>
      <c r="G70">
        <f t="shared" si="8"/>
        <v>27.529313620985306</v>
      </c>
      <c r="H70">
        <v>72.800346989999994</v>
      </c>
      <c r="I70">
        <v>18.97131946</v>
      </c>
      <c r="J70">
        <v>72.821775729999999</v>
      </c>
      <c r="K70">
        <v>18.927909679999999</v>
      </c>
      <c r="L70">
        <v>69</v>
      </c>
    </row>
    <row r="71" spans="1:12" x14ac:dyDescent="0.2">
      <c r="A71">
        <v>668</v>
      </c>
      <c r="B71">
        <v>382</v>
      </c>
      <c r="C71">
        <v>10</v>
      </c>
      <c r="D71">
        <v>832.74</v>
      </c>
      <c r="E71">
        <f t="shared" si="3"/>
        <v>13.879</v>
      </c>
      <c r="F71">
        <f t="shared" si="4"/>
        <v>0.23131666666666667</v>
      </c>
      <c r="G71">
        <f t="shared" si="8"/>
        <v>28.532315008285899</v>
      </c>
      <c r="H71">
        <v>72.800346989999994</v>
      </c>
      <c r="I71">
        <v>18.97131946</v>
      </c>
      <c r="J71">
        <v>72.821775729999999</v>
      </c>
      <c r="K71">
        <v>18.927909679999999</v>
      </c>
      <c r="L71">
        <v>70</v>
      </c>
    </row>
    <row r="72" spans="1:12" x14ac:dyDescent="0.2">
      <c r="A72">
        <v>668</v>
      </c>
      <c r="B72">
        <v>382</v>
      </c>
      <c r="C72">
        <v>11</v>
      </c>
      <c r="D72">
        <v>873.06</v>
      </c>
      <c r="E72">
        <f t="shared" si="3"/>
        <v>14.550999999999998</v>
      </c>
      <c r="F72">
        <f t="shared" si="4"/>
        <v>0.24251666666666663</v>
      </c>
      <c r="G72">
        <f t="shared" si="8"/>
        <v>27.214624424438185</v>
      </c>
      <c r="H72">
        <v>72.800346989999994</v>
      </c>
      <c r="I72">
        <v>18.97131946</v>
      </c>
      <c r="J72">
        <v>72.821775729999999</v>
      </c>
      <c r="K72">
        <v>18.927909679999999</v>
      </c>
      <c r="L72">
        <v>71</v>
      </c>
    </row>
    <row r="73" spans="1:12" x14ac:dyDescent="0.2">
      <c r="A73">
        <v>668</v>
      </c>
      <c r="B73">
        <v>382</v>
      </c>
      <c r="C73">
        <v>12</v>
      </c>
      <c r="D73">
        <v>829.995</v>
      </c>
      <c r="E73">
        <f t="shared" si="3"/>
        <v>13.83325</v>
      </c>
      <c r="F73">
        <f t="shared" si="4"/>
        <v>0.23055416666666667</v>
      </c>
      <c r="G73">
        <f t="shared" si="8"/>
        <v>28.62667847396671</v>
      </c>
      <c r="H73">
        <v>72.800346989999994</v>
      </c>
      <c r="I73">
        <v>18.97131946</v>
      </c>
      <c r="J73">
        <v>72.821775729999999</v>
      </c>
      <c r="K73">
        <v>18.927909679999999</v>
      </c>
      <c r="L73">
        <v>72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Nariman_Point_to_Chembur_pm_fin</vt:lpstr>
      <vt:lpstr>Nariman_Point_to_Andheri_West_p</vt:lpstr>
      <vt:lpstr>Nariman_Point_to_Borivali_pm_fi</vt:lpstr>
      <vt:lpstr>Chembur_to_Nariman_Point_am_fin</vt:lpstr>
      <vt:lpstr>Andheri_West_to_Nariman_Point_a</vt:lpstr>
      <vt:lpstr>Borivali_to_Nariman_Point_am_fi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2019-08-07T11:37:46Z</dcterms:created>
  <dcterms:modified xsi:type="dcterms:W3CDTF">2019-08-28T06:45:39Z</dcterms:modified>
</cp:coreProperties>
</file>